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13230"/>
  </bookViews>
  <sheets>
    <sheet name="States" sheetId="1" r:id="rId1"/>
    <sheet name="Regions" sheetId="2" r:id="rId2"/>
  </sheets>
  <calcPr calcId="145621"/>
</workbook>
</file>

<file path=xl/calcChain.xml><?xml version="1.0" encoding="utf-8"?>
<calcChain xmlns="http://schemas.openxmlformats.org/spreadsheetml/2006/main">
  <c r="P17" i="2" l="1"/>
  <c r="O17" i="2"/>
  <c r="N17" i="2"/>
  <c r="M17" i="2"/>
  <c r="L17" i="2"/>
  <c r="K17" i="2"/>
  <c r="J17" i="2"/>
  <c r="P16" i="2"/>
  <c r="O16" i="2"/>
  <c r="N16" i="2"/>
  <c r="M16" i="2"/>
  <c r="L16" i="2"/>
  <c r="K16" i="2"/>
  <c r="J16" i="2"/>
  <c r="P15" i="2"/>
  <c r="O15" i="2"/>
  <c r="N15" i="2"/>
  <c r="M15" i="2"/>
  <c r="L15" i="2"/>
  <c r="K15" i="2"/>
  <c r="J15" i="2"/>
  <c r="P14" i="2"/>
  <c r="O14" i="2"/>
  <c r="N14" i="2"/>
  <c r="M14" i="2"/>
  <c r="L14" i="2"/>
  <c r="K14" i="2"/>
  <c r="J14" i="2"/>
  <c r="P13" i="2"/>
  <c r="O13" i="2"/>
  <c r="N13" i="2"/>
  <c r="M13" i="2"/>
  <c r="L13" i="2"/>
  <c r="K13" i="2"/>
  <c r="J13" i="2"/>
  <c r="P12" i="2"/>
  <c r="O12" i="2"/>
  <c r="N12" i="2"/>
  <c r="M12" i="2"/>
  <c r="L12" i="2"/>
  <c r="K12" i="2"/>
  <c r="J12" i="2"/>
  <c r="H9" i="2"/>
  <c r="G9" i="2"/>
  <c r="F9" i="2"/>
  <c r="E9" i="2"/>
  <c r="D9" i="2"/>
  <c r="C9" i="2"/>
  <c r="B9" i="2"/>
  <c r="H8" i="2"/>
  <c r="G8" i="2"/>
  <c r="F8" i="2"/>
  <c r="E8" i="2"/>
  <c r="D8" i="2"/>
  <c r="C8" i="2"/>
  <c r="B8" i="2"/>
  <c r="H7" i="2"/>
  <c r="G7" i="2"/>
  <c r="F7" i="2"/>
  <c r="E7" i="2"/>
  <c r="D7" i="2"/>
  <c r="C7" i="2"/>
  <c r="B7" i="2"/>
  <c r="H6" i="2"/>
  <c r="G6" i="2"/>
  <c r="F6" i="2"/>
  <c r="E6" i="2"/>
  <c r="D6" i="2"/>
  <c r="C6" i="2"/>
  <c r="B6" i="2"/>
  <c r="H5" i="2"/>
  <c r="G5" i="2"/>
  <c r="F5" i="2"/>
  <c r="E5" i="2"/>
  <c r="D5" i="2"/>
  <c r="C5" i="2"/>
  <c r="B5" i="2"/>
  <c r="H4" i="2"/>
  <c r="G4" i="2"/>
  <c r="F4" i="2"/>
  <c r="E4" i="2"/>
  <c r="D4" i="2"/>
  <c r="C4" i="2"/>
  <c r="B4" i="2"/>
  <c r="H3" i="2"/>
  <c r="G3" i="2"/>
  <c r="F3" i="2"/>
  <c r="E3" i="2"/>
  <c r="D3" i="2"/>
  <c r="C3" i="2"/>
  <c r="B3" i="2"/>
  <c r="N54" i="1"/>
  <c r="M54" i="1"/>
  <c r="L54" i="1"/>
  <c r="N53" i="1"/>
  <c r="M53" i="1"/>
  <c r="L53" i="1"/>
  <c r="N52" i="1"/>
  <c r="M52" i="1"/>
  <c r="L52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  <c r="N46" i="1"/>
  <c r="M46" i="1"/>
  <c r="L46" i="1"/>
  <c r="N45" i="1"/>
  <c r="M45" i="1"/>
  <c r="L45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N6" i="1"/>
  <c r="M6" i="1"/>
  <c r="L6" i="1"/>
  <c r="N5" i="1"/>
  <c r="M5" i="1"/>
  <c r="L5" i="1"/>
  <c r="N4" i="1"/>
  <c r="M4" i="1"/>
  <c r="L4" i="1"/>
  <c r="N3" i="1"/>
  <c r="M3" i="1"/>
  <c r="L3" i="1"/>
</calcChain>
</file>

<file path=xl/sharedStrings.xml><?xml version="1.0" encoding="utf-8"?>
<sst xmlns="http://schemas.openxmlformats.org/spreadsheetml/2006/main" count="153" uniqueCount="81">
  <si>
    <t>EDA Region</t>
  </si>
  <si>
    <t>State</t>
  </si>
  <si>
    <t>2009a</t>
  </si>
  <si>
    <t>2010a</t>
  </si>
  <si>
    <t>% Change, FY08 to FY14 (Pre-Recession)</t>
  </si>
  <si>
    <t>% Change, FY11 to FY14 (Post-ARRA)</t>
  </si>
  <si>
    <t>% Change, FY13 to FY14</t>
  </si>
  <si>
    <t>NA</t>
  </si>
  <si>
    <t>All States</t>
  </si>
  <si>
    <t>Southeast</t>
  </si>
  <si>
    <t>Alabama</t>
  </si>
  <si>
    <t>West</t>
  </si>
  <si>
    <t>Alaska</t>
  </si>
  <si>
    <t>Arizona</t>
  </si>
  <si>
    <t>South Central</t>
  </si>
  <si>
    <t>Arkansas</t>
  </si>
  <si>
    <t>California</t>
  </si>
  <si>
    <t>Central</t>
  </si>
  <si>
    <t>Colorado</t>
  </si>
  <si>
    <t>Northeast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</si>
  <si>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</si>
  <si>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</si>
  <si>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</si>
  <si>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</si>
  <si>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</si>
  <si>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</si>
  <si>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</si>
  <si>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Great Lakes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</si>
  <si>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</si>
  <si>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</si>
  <si>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</si>
  <si>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</si>
  <si>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</si>
  <si>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</si>
  <si>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</si>
  <si>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</si>
  <si>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</si>
  <si>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</si>
  <si>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</si>
  <si>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</si>
  <si>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</si>
  <si>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</si>
  <si>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</si>
  <si>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</si>
  <si>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</si>
  <si>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</si>
  <si>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</si>
  <si>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</si>
  <si>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</si>
  <si>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</si>
  <si>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</si>
  <si>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</si>
  <si>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</si>
  <si>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</si>
  <si>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</si>
  <si>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</si>
  <si>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</si>
  <si>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</si>
  <si>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</si>
  <si>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</si>
  <si>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</si>
  <si>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</si>
  <si>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</si>
  <si>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</si>
  <si>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</si>
  <si>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</si>
  <si>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Share of Funds</t>
  </si>
  <si>
    <t>Total Funds ($, in Thousands)</t>
  </si>
  <si>
    <t>Region</t>
  </si>
  <si>
    <t>FY 2008</t>
  </si>
  <si>
    <t>FY 2009 (ARRA)</t>
  </si>
  <si>
    <t>FY 2010 (ARRA)</t>
  </si>
  <si>
    <t>FY 2011</t>
  </si>
  <si>
    <t>FY 2012</t>
  </si>
  <si>
    <t>FY 2013</t>
  </si>
  <si>
    <t>FY 2014</t>
  </si>
  <si>
    <t>Total</t>
  </si>
  <si>
    <t>Change in Total Funds (FY 2008 = 100)</t>
  </si>
  <si>
    <t>https://ncsesdata.nsf.gov/fedsupport/2014/html/FSS2014_DST_06.html</t>
  </si>
  <si>
    <t>Source: Table 6. Federal obligations for science and engineering research and development to universities and colleges, by state and outlying area: FYs 2006–14</t>
  </si>
  <si>
    <t>Federal obligations for science and engineering research and development to universities and colleges, by state and outlying area: FYs 2006–14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</si>
</sst>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0"/>
      <color rgb="FF000000"/>
      <name val="Arial"/>
    </font>
    <font>
      <b/>
      <sz val="9"/>
      <color rgb="FF000000"/>
      <name val="Arial"/>
    </font>
    <font>
      <b/>
      <sz val="9"/>
      <name val="Arial"/>
    </font>
    <font>
      <sz val="9"/>
      <name val="Arial"/>
    </font>
    <font>
      <sz val="9"/>
      <color rgb="FF000000"/>
      <name val="Arial"/>
    </font>
    <font>
      <sz val="8"/>
      <color rgb="FF000000"/>
      <name val="Arial"/>
    </font>
    <font>
      <sz val="10"/>
      <name val="Arial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F7F7"/>
        <bgColor rgb="FFEFF7F7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/>
    <xf numFmtId="0" fontId="4" fillId="3" borderId="0" xfId="0" applyFont="1" applyFill="1" applyAlignment="1">
      <alignment horizontal="left"/>
    </xf>
    <xf numFmtId="4" fontId="4" fillId="0" borderId="0" xfId="0" applyNumberFormat="1" applyFont="1" applyAlignment="1">
      <alignment horizontal="right"/>
    </xf>
    <xf numFmtId="10" fontId="3" fillId="0" borderId="0" xfId="0" applyNumberFormat="1" applyFont="1"/>
    <xf numFmtId="10" fontId="4" fillId="3" borderId="0" xfId="0" applyNumberFormat="1" applyFont="1" applyFill="1" applyAlignment="1">
      <alignment horizontal="right"/>
    </xf>
    <xf numFmtId="10" fontId="3" fillId="0" borderId="0" xfId="0" applyNumberFormat="1" applyFont="1" applyAlignment="1"/>
    <xf numFmtId="4" fontId="5" fillId="4" borderId="0" xfId="0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16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t>Federal Funds for University-Based Science and Engineering R&amp;D, by Region (FY 2008 = 100)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Regions!$I$12</c:f>
              <c:strCache>
                <c:ptCount val="1"/>
                <c:pt idx="0">
                  <c:v>Central</c:v>
                </c:pt>
              </c:strCache>
            </c:strRef>
          </c:tx>
          <c:spPr>
            <a:ln w="2540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Regions!$J$11:$P$11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Regions!$J$12:$P$12</c:f>
              <c:numCache>
                <c:formatCode>General</c:formatCode>
                <c:ptCount val="7"/>
                <c:pt idx="0">
                  <c:v>100</c:v>
                </c:pt>
                <c:pt idx="1">
                  <c:v>119.6972039217485</c:v>
                </c:pt>
                <c:pt idx="2">
                  <c:v>116.94351939189191</c:v>
                </c:pt>
                <c:pt idx="3">
                  <c:v>101.47073289139712</c:v>
                </c:pt>
                <c:pt idx="4">
                  <c:v>96.563247481694859</c:v>
                </c:pt>
                <c:pt idx="5">
                  <c:v>90.653244788660388</c:v>
                </c:pt>
                <c:pt idx="6">
                  <c:v>94.73242908531742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Regions!$I$13</c:f>
              <c:strCache>
                <c:ptCount val="1"/>
                <c:pt idx="0">
                  <c:v>Great Lakes</c:v>
                </c:pt>
              </c:strCache>
            </c:strRef>
          </c:tx>
          <c:spPr>
            <a:ln w="25400" cmpd="sng">
              <a:solidFill>
                <a:srgbClr val="DC3912"/>
              </a:solidFill>
            </a:ln>
          </c:spPr>
          <c:marker>
            <c:symbol val="none"/>
          </c:marker>
          <c:cat>
            <c:numRef>
              <c:f>Regions!$J$11:$P$11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Regions!$J$13:$P$13</c:f>
              <c:numCache>
                <c:formatCode>General</c:formatCode>
                <c:ptCount val="7"/>
                <c:pt idx="0">
                  <c:v>100</c:v>
                </c:pt>
                <c:pt idx="1">
                  <c:v>127.57663110430283</c:v>
                </c:pt>
                <c:pt idx="2">
                  <c:v>119.06948867263421</c:v>
                </c:pt>
                <c:pt idx="3">
                  <c:v>113.83074869678758</c:v>
                </c:pt>
                <c:pt idx="4">
                  <c:v>106.68092657889146</c:v>
                </c:pt>
                <c:pt idx="5">
                  <c:v>101.8983966098818</c:v>
                </c:pt>
                <c:pt idx="6">
                  <c:v>111.00157455576918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Regions!$I$14</c:f>
              <c:strCache>
                <c:ptCount val="1"/>
                <c:pt idx="0">
                  <c:v>Northeast</c:v>
                </c:pt>
              </c:strCache>
            </c:strRef>
          </c:tx>
          <c:spPr>
            <a:ln w="25400" cmpd="sng">
              <a:solidFill>
                <a:srgbClr val="FF9900"/>
              </a:solidFill>
            </a:ln>
          </c:spPr>
          <c:marker>
            <c:symbol val="none"/>
          </c:marker>
          <c:cat>
            <c:numRef>
              <c:f>Regions!$J$11:$P$11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Regions!$J$14:$P$14</c:f>
              <c:numCache>
                <c:formatCode>General</c:formatCode>
                <c:ptCount val="7"/>
                <c:pt idx="0">
                  <c:v>100</c:v>
                </c:pt>
                <c:pt idx="1">
                  <c:v>126.96122767661109</c:v>
                </c:pt>
                <c:pt idx="2">
                  <c:v>122.28784879555175</c:v>
                </c:pt>
                <c:pt idx="3">
                  <c:v>112.36083056168758</c:v>
                </c:pt>
                <c:pt idx="4">
                  <c:v>111.21528533440484</c:v>
                </c:pt>
                <c:pt idx="5">
                  <c:v>104.67908686722308</c:v>
                </c:pt>
                <c:pt idx="6">
                  <c:v>111.78455550621862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Regions!$I$15</c:f>
              <c:strCache>
                <c:ptCount val="1"/>
                <c:pt idx="0">
                  <c:v>South Central</c:v>
                </c:pt>
              </c:strCache>
            </c:strRef>
          </c:tx>
          <c:spPr>
            <a:ln w="25400" cmpd="sng">
              <a:solidFill>
                <a:srgbClr val="109618"/>
              </a:solidFill>
            </a:ln>
          </c:spPr>
          <c:marker>
            <c:symbol val="none"/>
          </c:marker>
          <c:cat>
            <c:numRef>
              <c:f>Regions!$J$11:$P$11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Regions!$J$15:$P$15</c:f>
              <c:numCache>
                <c:formatCode>General</c:formatCode>
                <c:ptCount val="7"/>
                <c:pt idx="0">
                  <c:v>100</c:v>
                </c:pt>
                <c:pt idx="1">
                  <c:v>122.33230097718273</c:v>
                </c:pt>
                <c:pt idx="2">
                  <c:v>115.85942791285051</c:v>
                </c:pt>
                <c:pt idx="3">
                  <c:v>99.850021456333295</c:v>
                </c:pt>
                <c:pt idx="4">
                  <c:v>96.639158421304302</c:v>
                </c:pt>
                <c:pt idx="5">
                  <c:v>88.431936832554783</c:v>
                </c:pt>
                <c:pt idx="6">
                  <c:v>91.817481394293821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Regions!$I$16</c:f>
              <c:strCache>
                <c:ptCount val="1"/>
                <c:pt idx="0">
                  <c:v>Southeast</c:v>
                </c:pt>
              </c:strCache>
            </c:strRef>
          </c:tx>
          <c:spPr>
            <a:ln w="25400" cmpd="sng">
              <a:solidFill>
                <a:srgbClr val="990099"/>
              </a:solidFill>
            </a:ln>
          </c:spPr>
          <c:marker>
            <c:symbol val="none"/>
          </c:marker>
          <c:cat>
            <c:numRef>
              <c:f>Regions!$J$11:$P$11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Regions!$J$16:$P$16</c:f>
              <c:numCache>
                <c:formatCode>General</c:formatCode>
                <c:ptCount val="7"/>
                <c:pt idx="0">
                  <c:v>100</c:v>
                </c:pt>
                <c:pt idx="1">
                  <c:v>125.71972433579023</c:v>
                </c:pt>
                <c:pt idx="2">
                  <c:v>120.02100840913899</c:v>
                </c:pt>
                <c:pt idx="3">
                  <c:v>107.85920488162934</c:v>
                </c:pt>
                <c:pt idx="4">
                  <c:v>106.74912263284126</c:v>
                </c:pt>
                <c:pt idx="5">
                  <c:v>102.305201939517</c:v>
                </c:pt>
                <c:pt idx="6">
                  <c:v>105.81237694789809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Regions!$I$17</c:f>
              <c:strCache>
                <c:ptCount val="1"/>
                <c:pt idx="0">
                  <c:v>West</c:v>
                </c:pt>
              </c:strCache>
            </c:strRef>
          </c:tx>
          <c:spPr>
            <a:ln w="25400" cmpd="sng">
              <a:solidFill>
                <a:srgbClr val="5B0F00"/>
              </a:solidFill>
            </a:ln>
          </c:spPr>
          <c:marker>
            <c:symbol val="none"/>
          </c:marker>
          <c:cat>
            <c:numRef>
              <c:f>Regions!$J$11:$P$11</c:f>
              <c:numCache>
                <c:formatCode>General</c:formatCode>
                <c:ptCount val="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</c:numCache>
            </c:numRef>
          </c:cat>
          <c:val>
            <c:numRef>
              <c:f>Regions!$J$17:$P$17</c:f>
              <c:numCache>
                <c:formatCode>General</c:formatCode>
                <c:ptCount val="7"/>
                <c:pt idx="0">
                  <c:v>100</c:v>
                </c:pt>
                <c:pt idx="1">
                  <c:v>122.27048588710343</c:v>
                </c:pt>
                <c:pt idx="2">
                  <c:v>121.95894857982188</c:v>
                </c:pt>
                <c:pt idx="3">
                  <c:v>111.65885734190954</c:v>
                </c:pt>
                <c:pt idx="4">
                  <c:v>112.35307263265236</c:v>
                </c:pt>
                <c:pt idx="5">
                  <c:v>105.92793391348796</c:v>
                </c:pt>
                <c:pt idx="6">
                  <c:v>110.5427615232355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112320"/>
        <c:axId val="65114496"/>
      </c:lineChart>
      <c:catAx>
        <c:axId val="6511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/>
                </a:pPr>
                <a:r>
                  <a:t>Fiscal Year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/>
            </a:pPr>
            <a:endParaRPr lang="en-US"/>
          </a:p>
        </c:txPr>
        <c:crossAx val="65114496"/>
        <c:crosses val="autoZero"/>
        <c:auto val="1"/>
        <c:lblAlgn val="ctr"/>
        <c:lblOffset val="100"/>
        <c:noMultiLvlLbl val="1"/>
      </c:catAx>
      <c:valAx>
        <c:axId val="65114496"/>
        <c:scaling>
          <c:orientation val="minMax"/>
          <c:max val="130"/>
          <c:min val="8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/>
            </a:pPr>
            <a:endParaRPr lang="en-US"/>
          </a:p>
        </c:txPr>
        <c:crossAx val="651123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257175</xdr:colOff>
      <xdr:row>6</xdr:row>
      <xdr:rowOff>85725</xdr:rowOff>
    </xdr:from>
    <xdr:to>
      <xdr:col>18</xdr:col>
      <xdr:colOff>200025</xdr:colOff>
      <xdr:row>24</xdr:row>
      <xdr:rowOff>38100</xdr:rowOff>
    </xdr:to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tabSelected="1" workbookViewId="0">
      <pane ySplit="2" topLeftCell="A12" activePane="bottomLeft" state="frozen"/>
      <selection pane="bottomLeft"/>
    </sheetView>
  </sheetViews>
  <sheetFormatPr defaultColWidth="14.42578125" defaultRowHeight="15.75" customHeight="1" x14ac:dyDescent="0.2"/>
  <cols>
    <col min="12" max="12" width="15" customWidth="1"/>
  </cols>
  <sheetData>
    <row r="1" spans="1:22" ht="15.75" customHeight="1" x14ac:dyDescent="0.2">
      <c r="A1" s="18" t="s">
        <v>80</v>
      </c>
    </row>
    <row r="2" spans="1:22" ht="43.5" customHeight="1" x14ac:dyDescent="0.2">
      <c r="A2" s="1" t="s">
        <v>0</v>
      </c>
      <c r="B2" s="1" t="s">
        <v>1</v>
      </c>
      <c r="C2" s="1">
        <v>2006</v>
      </c>
      <c r="D2" s="1">
        <v>2007</v>
      </c>
      <c r="E2" s="1">
        <v>2008</v>
      </c>
      <c r="F2" s="1" t="s">
        <v>2</v>
      </c>
      <c r="G2" s="1" t="s">
        <v>3</v>
      </c>
      <c r="H2" s="1">
        <v>2011</v>
      </c>
      <c r="I2" s="1">
        <v>2012</v>
      </c>
      <c r="J2" s="1">
        <v>2013</v>
      </c>
      <c r="K2" s="1">
        <v>2014</v>
      </c>
      <c r="L2" s="2" t="s">
        <v>4</v>
      </c>
      <c r="M2" s="2" t="s">
        <v>5</v>
      </c>
      <c r="N2" s="3" t="s">
        <v>6</v>
      </c>
      <c r="O2" s="4"/>
      <c r="P2" s="4"/>
      <c r="Q2" s="4"/>
      <c r="R2" s="4"/>
      <c r="S2" s="4"/>
      <c r="T2" s="4"/>
      <c r="U2" s="4"/>
      <c r="V2" s="4"/>
    </row>
    <row r="3" spans="1:22" ht="15.75" customHeight="1" x14ac:dyDescent="0.2">
      <c r="A3" s="5" t="s">
        <v>7</v>
      </c>
      <c r="B3" s="5" t="s">
        <v>8</v>
      </c>
      <c r="C3" s="6">
        <v>24861334</v>
      </c>
      <c r="D3" s="6">
        <v>24979600</v>
      </c>
      <c r="E3" s="6">
        <v>25432802</v>
      </c>
      <c r="F3" s="6">
        <v>31775729.100000001</v>
      </c>
      <c r="G3" s="6">
        <v>30638987.5</v>
      </c>
      <c r="H3" s="6">
        <v>27944115.899999999</v>
      </c>
      <c r="I3" s="6">
        <v>27387162.699999999</v>
      </c>
      <c r="J3" s="6">
        <v>25853769.899999999</v>
      </c>
      <c r="K3" s="6">
        <v>27333334.300000001</v>
      </c>
      <c r="L3" s="7">
        <f t="shared" ref="L3:L54" si="0">(K3-E3)/E3</f>
        <v>7.4727601779780328E-2</v>
      </c>
      <c r="M3" s="8">
        <f t="shared" ref="M3:M54" si="1">(K3-H3)/H3</f>
        <v>-2.185725260322148E-2</v>
      </c>
      <c r="N3" s="9">
        <f t="shared" ref="N3:N54" si="2">(K3-J3)/J3</f>
        <v>5.7228187831903088E-2</v>
      </c>
      <c r="O3" s="4"/>
      <c r="P3" s="4"/>
      <c r="Q3" s="4"/>
      <c r="R3" s="4"/>
      <c r="S3" s="4"/>
      <c r="T3" s="4"/>
      <c r="U3" s="4"/>
      <c r="V3" s="4"/>
    </row>
    <row r="4" spans="1:22" ht="15.75" customHeight="1" x14ac:dyDescent="0.2">
      <c r="A4" s="5" t="s">
        <v>9</v>
      </c>
      <c r="B4" s="5" t="s">
        <v>10</v>
      </c>
      <c r="C4" s="6">
        <v>387700</v>
      </c>
      <c r="D4" s="6">
        <v>361224</v>
      </c>
      <c r="E4" s="6">
        <v>327251</v>
      </c>
      <c r="F4" s="6">
        <v>394221.1</v>
      </c>
      <c r="G4" s="6">
        <v>359509.8</v>
      </c>
      <c r="H4" s="6">
        <v>348349.9</v>
      </c>
      <c r="I4" s="6">
        <v>347187.4</v>
      </c>
      <c r="J4" s="6">
        <v>320891.40000000002</v>
      </c>
      <c r="K4" s="6">
        <v>342605.7</v>
      </c>
      <c r="L4" s="7">
        <f t="shared" si="0"/>
        <v>4.6920253872409896E-2</v>
      </c>
      <c r="M4" s="8">
        <f t="shared" si="1"/>
        <v>-1.6489742066812741E-2</v>
      </c>
      <c r="N4" s="9">
        <f t="shared" si="2"/>
        <v>6.7668687911237216E-2</v>
      </c>
      <c r="O4" s="4"/>
      <c r="P4" s="4"/>
      <c r="Q4" s="4"/>
      <c r="R4" s="4"/>
      <c r="S4" s="4"/>
      <c r="T4" s="4"/>
      <c r="U4" s="4"/>
      <c r="V4" s="4"/>
    </row>
    <row r="5" spans="1:22" ht="15.75" customHeight="1" x14ac:dyDescent="0.2">
      <c r="A5" s="5" t="s">
        <v>11</v>
      </c>
      <c r="B5" s="5" t="s">
        <v>12</v>
      </c>
      <c r="C5" s="6">
        <v>56554</v>
      </c>
      <c r="D5" s="6">
        <v>57620</v>
      </c>
      <c r="E5" s="6">
        <v>66819</v>
      </c>
      <c r="F5" s="6">
        <v>87399.8</v>
      </c>
      <c r="G5" s="6">
        <v>69113.600000000006</v>
      </c>
      <c r="H5" s="6">
        <v>76613.2</v>
      </c>
      <c r="I5" s="6">
        <v>54729.1</v>
      </c>
      <c r="J5" s="6">
        <v>60997.7</v>
      </c>
      <c r="K5" s="6">
        <v>66026.3</v>
      </c>
      <c r="L5" s="7">
        <f t="shared" si="0"/>
        <v>-1.186339214893963E-2</v>
      </c>
      <c r="M5" s="8">
        <f t="shared" si="1"/>
        <v>-0.13818636997279835</v>
      </c>
      <c r="N5" s="9">
        <f t="shared" si="2"/>
        <v>8.2439173936066534E-2</v>
      </c>
      <c r="O5" s="4"/>
      <c r="P5" s="4"/>
      <c r="Q5" s="4"/>
      <c r="R5" s="4"/>
      <c r="S5" s="4"/>
      <c r="T5" s="4"/>
      <c r="U5" s="4"/>
      <c r="V5" s="4"/>
    </row>
    <row r="6" spans="1:22" ht="15.75" customHeight="1" x14ac:dyDescent="0.2">
      <c r="A6" s="5" t="s">
        <v>11</v>
      </c>
      <c r="B6" s="5" t="s">
        <v>13</v>
      </c>
      <c r="C6" s="6">
        <v>294412</v>
      </c>
      <c r="D6" s="6">
        <v>316146</v>
      </c>
      <c r="E6" s="6">
        <v>337224</v>
      </c>
      <c r="F6" s="6">
        <v>433445.6</v>
      </c>
      <c r="G6" s="6">
        <v>368507.8</v>
      </c>
      <c r="H6" s="6">
        <v>386576.3</v>
      </c>
      <c r="I6" s="6">
        <v>441857.9</v>
      </c>
      <c r="J6" s="6">
        <v>369922.5</v>
      </c>
      <c r="K6" s="6">
        <v>338536</v>
      </c>
      <c r="L6" s="7">
        <f t="shared" si="0"/>
        <v>3.8905890446706047E-3</v>
      </c>
      <c r="M6" s="8">
        <f t="shared" si="1"/>
        <v>-0.12427119820847783</v>
      </c>
      <c r="N6" s="9">
        <f t="shared" si="2"/>
        <v>-8.4846150207137983E-2</v>
      </c>
      <c r="O6" s="4"/>
      <c r="P6" s="4"/>
      <c r="Q6" s="4"/>
      <c r="R6" s="4"/>
      <c r="S6" s="4"/>
      <c r="T6" s="4"/>
      <c r="U6" s="4"/>
      <c r="V6" s="4"/>
    </row>
    <row r="7" spans="1:22" ht="15.75" customHeight="1" x14ac:dyDescent="0.2">
      <c r="A7" s="5" t="s">
        <v>14</v>
      </c>
      <c r="B7" s="5" t="s">
        <v>15</v>
      </c>
      <c r="C7" s="6">
        <v>92656</v>
      </c>
      <c r="D7" s="6">
        <v>74372</v>
      </c>
      <c r="E7" s="6">
        <v>80633</v>
      </c>
      <c r="F7" s="6">
        <v>102839.6</v>
      </c>
      <c r="G7" s="6">
        <v>108578.1</v>
      </c>
      <c r="H7" s="6">
        <v>85157.3</v>
      </c>
      <c r="I7" s="6">
        <v>67191</v>
      </c>
      <c r="J7" s="6">
        <v>59098.8</v>
      </c>
      <c r="K7" s="6">
        <v>55414.2</v>
      </c>
      <c r="L7" s="7">
        <f t="shared" si="0"/>
        <v>-0.31276028425086505</v>
      </c>
      <c r="M7" s="8">
        <f t="shared" si="1"/>
        <v>-0.34927246401659051</v>
      </c>
      <c r="N7" s="9">
        <f t="shared" si="2"/>
        <v>-6.2346443582610912E-2</v>
      </c>
      <c r="O7" s="4"/>
      <c r="P7" s="4"/>
      <c r="Q7" s="4"/>
      <c r="R7" s="4"/>
      <c r="S7" s="4"/>
      <c r="T7" s="4"/>
      <c r="U7" s="4"/>
      <c r="V7" s="4"/>
    </row>
    <row r="8" spans="1:22" ht="15.75" customHeight="1" x14ac:dyDescent="0.2">
      <c r="A8" s="5" t="s">
        <v>11</v>
      </c>
      <c r="B8" s="5" t="s">
        <v>16</v>
      </c>
      <c r="C8" s="6">
        <v>3434966</v>
      </c>
      <c r="D8" s="6">
        <v>3458457</v>
      </c>
      <c r="E8" s="6">
        <v>3535030</v>
      </c>
      <c r="F8" s="6">
        <v>4241302.0999999996</v>
      </c>
      <c r="G8" s="6">
        <v>4277651.2</v>
      </c>
      <c r="H8" s="6">
        <v>3930189.1</v>
      </c>
      <c r="I8" s="6">
        <v>3928290.2</v>
      </c>
      <c r="J8" s="6">
        <v>3750353.1</v>
      </c>
      <c r="K8" s="6">
        <v>3908676.2</v>
      </c>
      <c r="L8" s="7">
        <f t="shared" si="0"/>
        <v>0.10569816946390842</v>
      </c>
      <c r="M8" s="8">
        <f t="shared" si="1"/>
        <v>-5.4737569752050623E-3</v>
      </c>
      <c r="N8" s="9">
        <f t="shared" si="2"/>
        <v>4.2215518320128334E-2</v>
      </c>
      <c r="O8" s="4"/>
      <c r="P8" s="4"/>
      <c r="Q8" s="4"/>
      <c r="R8" s="4"/>
      <c r="S8" s="4"/>
      <c r="T8" s="4"/>
      <c r="U8" s="4"/>
      <c r="V8" s="4"/>
    </row>
    <row r="9" spans="1:22" ht="15.75" customHeight="1" x14ac:dyDescent="0.2">
      <c r="A9" s="5" t="s">
        <v>17</v>
      </c>
      <c r="B9" s="5" t="s">
        <v>18</v>
      </c>
      <c r="C9" s="6">
        <v>495137</v>
      </c>
      <c r="D9" s="6">
        <v>483837</v>
      </c>
      <c r="E9" s="6">
        <v>560335</v>
      </c>
      <c r="F9" s="6">
        <v>689124.7</v>
      </c>
      <c r="G9" s="6">
        <v>617762.1</v>
      </c>
      <c r="H9" s="6">
        <v>576207.30000000005</v>
      </c>
      <c r="I9" s="6">
        <v>556766</v>
      </c>
      <c r="J9" s="6">
        <v>563725.4</v>
      </c>
      <c r="K9" s="6">
        <v>546748.5</v>
      </c>
      <c r="L9" s="7">
        <f t="shared" si="0"/>
        <v>-2.4247102179945926E-2</v>
      </c>
      <c r="M9" s="8">
        <f t="shared" si="1"/>
        <v>-5.1125350199485574E-2</v>
      </c>
      <c r="N9" s="9">
        <f t="shared" si="2"/>
        <v>-3.0115549166313992E-2</v>
      </c>
      <c r="O9" s="4"/>
      <c r="P9" s="4"/>
      <c r="Q9" s="4"/>
      <c r="R9" s="4"/>
      <c r="S9" s="4"/>
      <c r="T9" s="4"/>
      <c r="U9" s="4"/>
      <c r="V9" s="4"/>
    </row>
    <row r="10" spans="1:22" ht="15.75" customHeight="1" x14ac:dyDescent="0.2">
      <c r="A10" s="5" t="s">
        <v>19</v>
      </c>
      <c r="B10" s="5" t="s">
        <v>20</v>
      </c>
      <c r="C10" s="6">
        <v>478598</v>
      </c>
      <c r="D10" s="6">
        <v>495819</v>
      </c>
      <c r="E10" s="6">
        <v>503338</v>
      </c>
      <c r="F10" s="6">
        <v>587267.30000000005</v>
      </c>
      <c r="G10" s="6">
        <v>596885.9</v>
      </c>
      <c r="H10" s="6">
        <v>538354</v>
      </c>
      <c r="I10" s="6">
        <v>514764.4</v>
      </c>
      <c r="J10" s="6">
        <v>484829.6</v>
      </c>
      <c r="K10" s="6">
        <v>504357.1</v>
      </c>
      <c r="L10" s="7">
        <f t="shared" si="0"/>
        <v>2.0246832148575642E-3</v>
      </c>
      <c r="M10" s="8">
        <f t="shared" si="1"/>
        <v>-6.3149711899605138E-2</v>
      </c>
      <c r="N10" s="9">
        <f t="shared" si="2"/>
        <v>4.0277037540612209E-2</v>
      </c>
      <c r="O10" s="4"/>
      <c r="P10" s="4"/>
      <c r="Q10" s="4"/>
      <c r="R10" s="4"/>
      <c r="S10" s="4"/>
      <c r="T10" s="4"/>
      <c r="U10" s="4"/>
      <c r="V10" s="4"/>
    </row>
    <row r="11" spans="1:22" ht="15.75" customHeight="1" x14ac:dyDescent="0.2">
      <c r="A11" s="5" t="s">
        <v>19</v>
      </c>
      <c r="B11" s="5" t="s">
        <v>21</v>
      </c>
      <c r="C11" s="6">
        <v>71981</v>
      </c>
      <c r="D11" s="6">
        <v>76782</v>
      </c>
      <c r="E11" s="6">
        <v>82311</v>
      </c>
      <c r="F11" s="6">
        <v>112541.9</v>
      </c>
      <c r="G11" s="6">
        <v>85238.7</v>
      </c>
      <c r="H11" s="6">
        <v>89496.1</v>
      </c>
      <c r="I11" s="6">
        <v>76631.100000000006</v>
      </c>
      <c r="J11" s="6">
        <v>80240.5</v>
      </c>
      <c r="K11" s="6">
        <v>91523.8</v>
      </c>
      <c r="L11" s="7">
        <f t="shared" si="0"/>
        <v>0.11192671696371084</v>
      </c>
      <c r="M11" s="8">
        <f t="shared" si="1"/>
        <v>2.2656853203659118E-2</v>
      </c>
      <c r="N11" s="9">
        <f t="shared" si="2"/>
        <v>0.14061851558751506</v>
      </c>
      <c r="O11" s="4"/>
      <c r="P11" s="4"/>
      <c r="Q11" s="4"/>
      <c r="R11" s="4"/>
      <c r="S11" s="4"/>
      <c r="T11" s="4"/>
      <c r="U11" s="4"/>
      <c r="V11" s="4"/>
    </row>
    <row r="12" spans="1:22" ht="15.75" customHeight="1" x14ac:dyDescent="0.2">
      <c r="A12" s="5" t="s">
        <v>19</v>
      </c>
      <c r="B12" s="5" t="s">
        <v>22</v>
      </c>
      <c r="C12" s="6">
        <v>189288</v>
      </c>
      <c r="D12" s="6">
        <v>202955</v>
      </c>
      <c r="E12" s="6">
        <v>252978</v>
      </c>
      <c r="F12" s="6">
        <v>329905.8</v>
      </c>
      <c r="G12" s="6">
        <v>272361.09999999998</v>
      </c>
      <c r="H12" s="6">
        <v>268323.90000000002</v>
      </c>
      <c r="I12" s="6">
        <v>311550.2</v>
      </c>
      <c r="J12" s="6">
        <v>284743.59999999998</v>
      </c>
      <c r="K12" s="6">
        <v>290011.09999999998</v>
      </c>
      <c r="L12" s="7">
        <f t="shared" si="0"/>
        <v>0.14638861877317386</v>
      </c>
      <c r="M12" s="8">
        <f t="shared" si="1"/>
        <v>8.0824704769123998E-2</v>
      </c>
      <c r="N12" s="9">
        <f t="shared" si="2"/>
        <v>1.8499098838393561E-2</v>
      </c>
      <c r="O12" s="4"/>
      <c r="P12" s="4"/>
      <c r="Q12" s="4"/>
      <c r="R12" s="4"/>
      <c r="S12" s="4"/>
      <c r="T12" s="4"/>
      <c r="U12" s="4"/>
      <c r="V12" s="4"/>
    </row>
    <row r="13" spans="1:22" ht="15.75" customHeight="1" x14ac:dyDescent="0.2">
      <c r="A13" s="5" t="s">
        <v>9</v>
      </c>
      <c r="B13" s="5" t="s">
        <v>23</v>
      </c>
      <c r="C13" s="6">
        <v>570884</v>
      </c>
      <c r="D13" s="6">
        <v>601453</v>
      </c>
      <c r="E13" s="6">
        <v>617035</v>
      </c>
      <c r="F13" s="6">
        <v>779129.9</v>
      </c>
      <c r="G13" s="6">
        <v>765451.6</v>
      </c>
      <c r="H13" s="6">
        <v>662293.9</v>
      </c>
      <c r="I13" s="6">
        <v>646622.19999999995</v>
      </c>
      <c r="J13" s="6">
        <v>596883.19999999995</v>
      </c>
      <c r="K13" s="6">
        <v>625298.1</v>
      </c>
      <c r="L13" s="7">
        <f t="shared" si="0"/>
        <v>1.3391622841491936E-2</v>
      </c>
      <c r="M13" s="8">
        <f t="shared" si="1"/>
        <v>-5.5860094740416671E-2</v>
      </c>
      <c r="N13" s="9">
        <f t="shared" si="2"/>
        <v>4.7605461168952361E-2</v>
      </c>
      <c r="O13" s="4"/>
      <c r="P13" s="4"/>
      <c r="Q13" s="4"/>
      <c r="R13" s="4"/>
      <c r="S13" s="4"/>
      <c r="T13" s="4"/>
      <c r="U13" s="4"/>
      <c r="V13" s="4"/>
    </row>
    <row r="14" spans="1:22" ht="15.75" customHeight="1" x14ac:dyDescent="0.2">
      <c r="A14" s="5" t="s">
        <v>9</v>
      </c>
      <c r="B14" s="5" t="s">
        <v>24</v>
      </c>
      <c r="C14" s="6">
        <v>532924</v>
      </c>
      <c r="D14" s="6">
        <v>580736</v>
      </c>
      <c r="E14" s="6">
        <v>630249</v>
      </c>
      <c r="F14" s="6">
        <v>777432.4</v>
      </c>
      <c r="G14" s="6">
        <v>767203.7</v>
      </c>
      <c r="H14" s="6">
        <v>743640.4</v>
      </c>
      <c r="I14" s="6">
        <v>746706.3</v>
      </c>
      <c r="J14" s="6">
        <v>773486.6</v>
      </c>
      <c r="K14" s="6">
        <v>753518</v>
      </c>
      <c r="L14" s="7">
        <f t="shared" si="0"/>
        <v>0.19558777562518942</v>
      </c>
      <c r="M14" s="8">
        <f t="shared" si="1"/>
        <v>1.3282764088664328E-2</v>
      </c>
      <c r="N14" s="9">
        <f t="shared" si="2"/>
        <v>-2.5816348983938413E-2</v>
      </c>
      <c r="O14" s="4"/>
      <c r="P14" s="4"/>
      <c r="Q14" s="4"/>
      <c r="R14" s="4"/>
      <c r="S14" s="4"/>
      <c r="T14" s="4"/>
      <c r="U14" s="4"/>
      <c r="V14" s="4"/>
    </row>
    <row r="15" spans="1:22" ht="15.75" customHeight="1" x14ac:dyDescent="0.2">
      <c r="A15" s="5" t="s">
        <v>11</v>
      </c>
      <c r="B15" s="5" t="s">
        <v>25</v>
      </c>
      <c r="C15" s="6">
        <v>192419</v>
      </c>
      <c r="D15" s="6">
        <v>165894</v>
      </c>
      <c r="E15" s="6">
        <v>150210</v>
      </c>
      <c r="F15" s="6">
        <v>185823.2</v>
      </c>
      <c r="G15" s="6">
        <v>209274</v>
      </c>
      <c r="H15" s="6">
        <v>162958.39999999999</v>
      </c>
      <c r="I15" s="6">
        <v>169025.4</v>
      </c>
      <c r="J15" s="6">
        <v>153614.6</v>
      </c>
      <c r="K15" s="6">
        <v>160302.6</v>
      </c>
      <c r="L15" s="7">
        <f t="shared" si="0"/>
        <v>6.7189934092270864E-2</v>
      </c>
      <c r="M15" s="8">
        <f t="shared" si="1"/>
        <v>-1.6297410872958919E-2</v>
      </c>
      <c r="N15" s="9">
        <f t="shared" si="2"/>
        <v>4.3537528333895341E-2</v>
      </c>
      <c r="O15" s="4"/>
      <c r="P15" s="4"/>
      <c r="Q15" s="4"/>
      <c r="R15" s="4"/>
      <c r="S15" s="4"/>
      <c r="T15" s="4"/>
      <c r="U15" s="4"/>
      <c r="V15" s="4"/>
    </row>
    <row r="16" spans="1:22" ht="15.75" customHeight="1" x14ac:dyDescent="0.2">
      <c r="A16" s="5" t="s">
        <v>11</v>
      </c>
      <c r="B16" s="5" t="s">
        <v>26</v>
      </c>
      <c r="C16" s="6">
        <v>48424</v>
      </c>
      <c r="D16" s="6">
        <v>40260</v>
      </c>
      <c r="E16" s="6">
        <v>40831</v>
      </c>
      <c r="F16" s="6">
        <v>57095.3</v>
      </c>
      <c r="G16" s="6">
        <v>47201.599999999999</v>
      </c>
      <c r="H16" s="6">
        <v>39836</v>
      </c>
      <c r="I16" s="6">
        <v>37240.1</v>
      </c>
      <c r="J16" s="6">
        <v>39771.4</v>
      </c>
      <c r="K16" s="6">
        <v>34036.800000000003</v>
      </c>
      <c r="L16" s="7">
        <f t="shared" si="0"/>
        <v>-0.16639807989027938</v>
      </c>
      <c r="M16" s="8">
        <f t="shared" si="1"/>
        <v>-0.14557686514710305</v>
      </c>
      <c r="N16" s="9">
        <f t="shared" si="2"/>
        <v>-0.14418904036568989</v>
      </c>
      <c r="O16" s="4"/>
      <c r="P16" s="4"/>
      <c r="Q16" s="4"/>
      <c r="R16" s="4"/>
      <c r="S16" s="4"/>
      <c r="T16" s="4"/>
      <c r="U16" s="4"/>
      <c r="V16" s="4"/>
    </row>
    <row r="17" spans="1:22" ht="15.75" customHeight="1" x14ac:dyDescent="0.2">
      <c r="A17" s="5" t="s">
        <v>27</v>
      </c>
      <c r="B17" s="5" t="s">
        <v>28</v>
      </c>
      <c r="C17" s="6">
        <v>921523</v>
      </c>
      <c r="D17" s="6">
        <v>1010471</v>
      </c>
      <c r="E17" s="6">
        <v>1009959</v>
      </c>
      <c r="F17" s="6">
        <v>1231177</v>
      </c>
      <c r="G17" s="6">
        <v>1112013.3999999999</v>
      </c>
      <c r="H17" s="6">
        <v>1133454.8999999999</v>
      </c>
      <c r="I17" s="6">
        <v>1051669</v>
      </c>
      <c r="J17" s="6">
        <v>1032232.4</v>
      </c>
      <c r="K17" s="6">
        <v>1069226</v>
      </c>
      <c r="L17" s="7">
        <f t="shared" si="0"/>
        <v>5.8682580183948063E-2</v>
      </c>
      <c r="M17" s="8">
        <f t="shared" si="1"/>
        <v>-5.666648051016402E-2</v>
      </c>
      <c r="N17" s="9">
        <f t="shared" si="2"/>
        <v>3.5838441033240166E-2</v>
      </c>
      <c r="O17" s="4"/>
      <c r="P17" s="4"/>
      <c r="Q17" s="4"/>
      <c r="R17" s="4"/>
      <c r="S17" s="4"/>
      <c r="T17" s="4"/>
      <c r="U17" s="4"/>
      <c r="V17" s="4"/>
    </row>
    <row r="18" spans="1:22" ht="15.75" customHeight="1" x14ac:dyDescent="0.2">
      <c r="A18" s="5" t="s">
        <v>27</v>
      </c>
      <c r="B18" s="5" t="s">
        <v>29</v>
      </c>
      <c r="C18" s="6">
        <v>345445</v>
      </c>
      <c r="D18" s="6">
        <v>344432</v>
      </c>
      <c r="E18" s="6">
        <v>364647</v>
      </c>
      <c r="F18" s="6">
        <v>531029.5</v>
      </c>
      <c r="G18" s="6">
        <v>495926.9</v>
      </c>
      <c r="H18" s="6">
        <v>417007.1</v>
      </c>
      <c r="I18" s="6">
        <v>393267.9</v>
      </c>
      <c r="J18" s="6">
        <v>365056.9</v>
      </c>
      <c r="K18" s="6">
        <v>413504.8</v>
      </c>
      <c r="L18" s="7">
        <f t="shared" si="0"/>
        <v>0.13398656783135468</v>
      </c>
      <c r="M18" s="8">
        <f t="shared" si="1"/>
        <v>-8.3986579604999265E-3</v>
      </c>
      <c r="N18" s="9">
        <f t="shared" si="2"/>
        <v>0.13271328387437675</v>
      </c>
      <c r="O18" s="4"/>
      <c r="P18" s="4"/>
      <c r="Q18" s="4"/>
      <c r="R18" s="4"/>
      <c r="S18" s="4"/>
      <c r="T18" s="4"/>
      <c r="U18" s="4"/>
      <c r="V18" s="4"/>
    </row>
    <row r="19" spans="1:22" ht="15.75" customHeight="1" x14ac:dyDescent="0.2">
      <c r="A19" s="5" t="s">
        <v>17</v>
      </c>
      <c r="B19" s="5" t="s">
        <v>30</v>
      </c>
      <c r="C19" s="6">
        <v>275350</v>
      </c>
      <c r="D19" s="6">
        <v>283820</v>
      </c>
      <c r="E19" s="6">
        <v>302947</v>
      </c>
      <c r="F19" s="6">
        <v>327489.09999999998</v>
      </c>
      <c r="G19" s="6">
        <v>318004.90000000002</v>
      </c>
      <c r="H19" s="6">
        <v>308226.8</v>
      </c>
      <c r="I19" s="6">
        <v>281146.09999999998</v>
      </c>
      <c r="J19" s="6">
        <v>260778.9</v>
      </c>
      <c r="K19" s="6">
        <v>259395.7</v>
      </c>
      <c r="L19" s="7">
        <f t="shared" si="0"/>
        <v>-0.14375880929667562</v>
      </c>
      <c r="M19" s="8">
        <f t="shared" si="1"/>
        <v>-0.15842587341529024</v>
      </c>
      <c r="N19" s="9">
        <f t="shared" si="2"/>
        <v>-5.3041101101353773E-3</v>
      </c>
      <c r="O19" s="4"/>
      <c r="P19" s="4"/>
      <c r="Q19" s="4"/>
      <c r="R19" s="4"/>
      <c r="S19" s="4"/>
      <c r="T19" s="4"/>
      <c r="U19" s="4"/>
      <c r="V19" s="4"/>
    </row>
    <row r="20" spans="1:22" ht="15.75" customHeight="1" x14ac:dyDescent="0.2">
      <c r="A20" s="5" t="s">
        <v>17</v>
      </c>
      <c r="B20" s="5" t="s">
        <v>31</v>
      </c>
      <c r="C20" s="6">
        <v>134621</v>
      </c>
      <c r="D20" s="6">
        <v>149068</v>
      </c>
      <c r="E20" s="6">
        <v>156224</v>
      </c>
      <c r="F20" s="6">
        <v>194114.7</v>
      </c>
      <c r="G20" s="6">
        <v>206217.60000000001</v>
      </c>
      <c r="H20" s="6">
        <v>172522.2</v>
      </c>
      <c r="I20" s="6">
        <v>166619.1</v>
      </c>
      <c r="J20" s="6">
        <v>140099.6</v>
      </c>
      <c r="K20" s="6">
        <v>148988.9</v>
      </c>
      <c r="L20" s="7">
        <f t="shared" si="0"/>
        <v>-4.6312346374436743E-2</v>
      </c>
      <c r="M20" s="8">
        <f t="shared" si="1"/>
        <v>-0.13640737250046669</v>
      </c>
      <c r="N20" s="9">
        <f t="shared" si="2"/>
        <v>6.3449859956773519E-2</v>
      </c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">
      <c r="A21" s="5" t="s">
        <v>9</v>
      </c>
      <c r="B21" s="5" t="s">
        <v>32</v>
      </c>
      <c r="C21" s="6">
        <v>191282</v>
      </c>
      <c r="D21" s="6">
        <v>183882</v>
      </c>
      <c r="E21" s="6">
        <v>190494</v>
      </c>
      <c r="F21" s="6">
        <v>241488.3</v>
      </c>
      <c r="G21" s="6">
        <v>208737.3</v>
      </c>
      <c r="H21" s="6">
        <v>199685.2</v>
      </c>
      <c r="I21" s="6">
        <v>177427.9</v>
      </c>
      <c r="J21" s="6">
        <v>167754.29999999999</v>
      </c>
      <c r="K21" s="6">
        <v>187486.5</v>
      </c>
      <c r="L21" s="7">
        <f t="shared" si="0"/>
        <v>-1.5787898831459257E-2</v>
      </c>
      <c r="M21" s="8">
        <f t="shared" si="1"/>
        <v>-6.1089655117154452E-2</v>
      </c>
      <c r="N21" s="9">
        <f t="shared" si="2"/>
        <v>0.11762559886691437</v>
      </c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">
      <c r="A22" s="5" t="s">
        <v>14</v>
      </c>
      <c r="B22" s="5" t="s">
        <v>33</v>
      </c>
      <c r="C22" s="6">
        <v>206192</v>
      </c>
      <c r="D22" s="6">
        <v>181412</v>
      </c>
      <c r="E22" s="6">
        <v>179285</v>
      </c>
      <c r="F22" s="6">
        <v>225969.4</v>
      </c>
      <c r="G22" s="6">
        <v>198132</v>
      </c>
      <c r="H22" s="6">
        <v>198736.9</v>
      </c>
      <c r="I22" s="6">
        <v>167683.79999999999</v>
      </c>
      <c r="J22" s="6">
        <v>165827.4</v>
      </c>
      <c r="K22" s="6">
        <v>151155.4</v>
      </c>
      <c r="L22" s="7">
        <f t="shared" si="0"/>
        <v>-0.15689879242546786</v>
      </c>
      <c r="M22" s="8">
        <f t="shared" si="1"/>
        <v>-0.23941955419451547</v>
      </c>
      <c r="N22" s="9">
        <f t="shared" si="2"/>
        <v>-8.8477537487773442E-2</v>
      </c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">
      <c r="A23" s="5" t="s">
        <v>19</v>
      </c>
      <c r="B23" s="5" t="s">
        <v>34</v>
      </c>
      <c r="C23" s="6">
        <v>26484</v>
      </c>
      <c r="D23" s="6">
        <v>29494</v>
      </c>
      <c r="E23" s="6">
        <v>31687</v>
      </c>
      <c r="F23" s="6">
        <v>52751.3</v>
      </c>
      <c r="G23" s="6">
        <v>49929.599999999999</v>
      </c>
      <c r="H23" s="6">
        <v>30071.200000000001</v>
      </c>
      <c r="I23" s="6">
        <v>34023.199999999997</v>
      </c>
      <c r="J23" s="6">
        <v>37737.5</v>
      </c>
      <c r="K23" s="6">
        <v>28407.1</v>
      </c>
      <c r="L23" s="7">
        <f t="shared" si="0"/>
        <v>-0.1035093255909364</v>
      </c>
      <c r="M23" s="8">
        <f t="shared" si="1"/>
        <v>-5.5338662906701502E-2</v>
      </c>
      <c r="N23" s="9">
        <f t="shared" si="2"/>
        <v>-0.24724478304074202</v>
      </c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">
      <c r="A24" s="5" t="s">
        <v>19</v>
      </c>
      <c r="B24" s="5" t="s">
        <v>35</v>
      </c>
      <c r="C24" s="6">
        <v>1551313</v>
      </c>
      <c r="D24" s="6">
        <v>1435017</v>
      </c>
      <c r="E24" s="6">
        <v>1457942</v>
      </c>
      <c r="F24" s="6">
        <v>1904148.8</v>
      </c>
      <c r="G24" s="6">
        <v>1971040</v>
      </c>
      <c r="H24" s="6">
        <v>1823177.1</v>
      </c>
      <c r="I24" s="6">
        <v>1824509.2</v>
      </c>
      <c r="J24" s="6">
        <v>1674842.3</v>
      </c>
      <c r="K24" s="6">
        <v>1819864.4</v>
      </c>
      <c r="L24" s="7">
        <f t="shared" si="0"/>
        <v>0.24824197396055531</v>
      </c>
      <c r="M24" s="8">
        <f t="shared" si="1"/>
        <v>-1.8169929843898248E-3</v>
      </c>
      <c r="N24" s="9">
        <f t="shared" si="2"/>
        <v>8.6588510452595954E-2</v>
      </c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">
      <c r="A25" s="5" t="s">
        <v>19</v>
      </c>
      <c r="B25" s="5" t="s">
        <v>36</v>
      </c>
      <c r="C25" s="6">
        <v>1428535</v>
      </c>
      <c r="D25" s="6">
        <v>1488210</v>
      </c>
      <c r="E25" s="6">
        <v>1503871</v>
      </c>
      <c r="F25" s="6">
        <v>1833949.8</v>
      </c>
      <c r="G25" s="6">
        <v>1734560.7</v>
      </c>
      <c r="H25" s="6">
        <v>1576845.3</v>
      </c>
      <c r="I25" s="6">
        <v>1622750.2</v>
      </c>
      <c r="J25" s="6">
        <v>1470851.1</v>
      </c>
      <c r="K25" s="6">
        <v>1566038.1</v>
      </c>
      <c r="L25" s="7">
        <f t="shared" si="0"/>
        <v>4.1338053596352412E-2</v>
      </c>
      <c r="M25" s="8">
        <f t="shared" si="1"/>
        <v>-6.8536843785499775E-3</v>
      </c>
      <c r="N25" s="9">
        <f t="shared" si="2"/>
        <v>6.4715592217322329E-2</v>
      </c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">
      <c r="A26" s="5" t="s">
        <v>27</v>
      </c>
      <c r="B26" s="5" t="s">
        <v>37</v>
      </c>
      <c r="C26" s="6">
        <v>754661</v>
      </c>
      <c r="D26" s="6">
        <v>766099</v>
      </c>
      <c r="E26" s="6">
        <v>785846</v>
      </c>
      <c r="F26" s="6">
        <v>1045254.3</v>
      </c>
      <c r="G26" s="6">
        <v>994491.7</v>
      </c>
      <c r="H26" s="6">
        <v>968965.3</v>
      </c>
      <c r="I26" s="6">
        <v>916303</v>
      </c>
      <c r="J26" s="6">
        <v>853398.7</v>
      </c>
      <c r="K26" s="6">
        <v>1126468.8999999999</v>
      </c>
      <c r="L26" s="7">
        <f t="shared" si="0"/>
        <v>0.43344739300066415</v>
      </c>
      <c r="M26" s="8">
        <f t="shared" si="1"/>
        <v>0.16254823573145483</v>
      </c>
      <c r="N26" s="9">
        <f t="shared" si="2"/>
        <v>0.31997962968539789</v>
      </c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">
      <c r="A27" s="5" t="s">
        <v>27</v>
      </c>
      <c r="B27" s="5" t="s">
        <v>38</v>
      </c>
      <c r="C27" s="6">
        <v>336814</v>
      </c>
      <c r="D27" s="6">
        <v>372485</v>
      </c>
      <c r="E27" s="6">
        <v>355879</v>
      </c>
      <c r="F27" s="6">
        <v>464515.6</v>
      </c>
      <c r="G27" s="6">
        <v>423471.6</v>
      </c>
      <c r="H27" s="6">
        <v>493289.2</v>
      </c>
      <c r="I27" s="6">
        <v>394236</v>
      </c>
      <c r="J27" s="6">
        <v>379572.8</v>
      </c>
      <c r="K27" s="6">
        <v>384110</v>
      </c>
      <c r="L27" s="7">
        <f t="shared" si="0"/>
        <v>7.9327524242790382E-2</v>
      </c>
      <c r="M27" s="8">
        <f t="shared" si="1"/>
        <v>-0.22132898916092225</v>
      </c>
      <c r="N27" s="9">
        <f t="shared" si="2"/>
        <v>1.1953438181028809E-2</v>
      </c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">
      <c r="A28" s="5" t="s">
        <v>9</v>
      </c>
      <c r="B28" s="5" t="s">
        <v>39</v>
      </c>
      <c r="C28" s="6">
        <v>158434</v>
      </c>
      <c r="D28" s="6">
        <v>158720</v>
      </c>
      <c r="E28" s="6">
        <v>155621</v>
      </c>
      <c r="F28" s="6">
        <v>156504.9</v>
      </c>
      <c r="G28" s="6">
        <v>179821.8</v>
      </c>
      <c r="H28" s="6">
        <v>116935.5</v>
      </c>
      <c r="I28" s="6">
        <v>97962.2</v>
      </c>
      <c r="J28" s="6">
        <v>105162.7</v>
      </c>
      <c r="K28" s="6">
        <v>101661.8</v>
      </c>
      <c r="L28" s="7">
        <f t="shared" si="0"/>
        <v>-0.34673469518895261</v>
      </c>
      <c r="M28" s="8">
        <f t="shared" si="1"/>
        <v>-0.13061645094945501</v>
      </c>
      <c r="N28" s="9">
        <f t="shared" si="2"/>
        <v>-3.3290320617481238E-2</v>
      </c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">
      <c r="A29" s="5" t="s">
        <v>17</v>
      </c>
      <c r="B29" s="5" t="s">
        <v>40</v>
      </c>
      <c r="C29" s="6">
        <v>572970</v>
      </c>
      <c r="D29" s="6">
        <v>576541</v>
      </c>
      <c r="E29" s="6">
        <v>568274</v>
      </c>
      <c r="F29" s="6">
        <v>660818.5</v>
      </c>
      <c r="G29" s="6">
        <v>619791.69999999995</v>
      </c>
      <c r="H29" s="6">
        <v>537910.5</v>
      </c>
      <c r="I29" s="6">
        <v>525196.19999999995</v>
      </c>
      <c r="J29" s="6">
        <v>469113.2</v>
      </c>
      <c r="K29" s="6">
        <v>521065.9</v>
      </c>
      <c r="L29" s="7">
        <f t="shared" si="0"/>
        <v>-8.3072778272453032E-2</v>
      </c>
      <c r="M29" s="8">
        <f t="shared" si="1"/>
        <v>-3.1314874872306782E-2</v>
      </c>
      <c r="N29" s="9">
        <f t="shared" si="2"/>
        <v>0.11074661723439036</v>
      </c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">
      <c r="A30" s="5" t="s">
        <v>17</v>
      </c>
      <c r="B30" s="5" t="s">
        <v>41</v>
      </c>
      <c r="C30" s="6">
        <v>83238</v>
      </c>
      <c r="D30" s="6">
        <v>70649</v>
      </c>
      <c r="E30" s="6">
        <v>78077</v>
      </c>
      <c r="F30" s="6">
        <v>106195.4</v>
      </c>
      <c r="G30" s="6">
        <v>81143.399999999994</v>
      </c>
      <c r="H30" s="6">
        <v>91587.9</v>
      </c>
      <c r="I30" s="6">
        <v>67143.899999999994</v>
      </c>
      <c r="J30" s="6">
        <v>71636</v>
      </c>
      <c r="K30" s="6">
        <v>69578.5</v>
      </c>
      <c r="L30" s="7">
        <f t="shared" si="0"/>
        <v>-0.10884767601214186</v>
      </c>
      <c r="M30" s="8">
        <f t="shared" si="1"/>
        <v>-0.24030903645568896</v>
      </c>
      <c r="N30" s="9">
        <f t="shared" si="2"/>
        <v>-2.8721592495393376E-2</v>
      </c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">
      <c r="A31" s="5" t="s">
        <v>17</v>
      </c>
      <c r="B31" s="5" t="s">
        <v>42</v>
      </c>
      <c r="C31" s="6">
        <v>110291</v>
      </c>
      <c r="D31" s="6">
        <v>124504</v>
      </c>
      <c r="E31" s="6">
        <v>126815</v>
      </c>
      <c r="F31" s="6">
        <v>171270.39999999999</v>
      </c>
      <c r="G31" s="6">
        <v>175439.5</v>
      </c>
      <c r="H31" s="6">
        <v>120518.39999999999</v>
      </c>
      <c r="I31" s="6">
        <v>127382.9</v>
      </c>
      <c r="J31" s="6">
        <v>114391.2</v>
      </c>
      <c r="K31" s="6">
        <v>124430.6</v>
      </c>
      <c r="L31" s="7">
        <f t="shared" si="0"/>
        <v>-1.8802192169695968E-2</v>
      </c>
      <c r="M31" s="8">
        <f t="shared" si="1"/>
        <v>3.2461433274919113E-2</v>
      </c>
      <c r="N31" s="9">
        <f t="shared" si="2"/>
        <v>8.7763744064228794E-2</v>
      </c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">
      <c r="A32" s="5" t="s">
        <v>11</v>
      </c>
      <c r="B32" s="5" t="s">
        <v>43</v>
      </c>
      <c r="C32" s="6">
        <v>97315</v>
      </c>
      <c r="D32" s="6">
        <v>73941</v>
      </c>
      <c r="E32" s="6">
        <v>54774</v>
      </c>
      <c r="F32" s="6">
        <v>85722.6</v>
      </c>
      <c r="G32" s="6">
        <v>81959</v>
      </c>
      <c r="H32" s="6">
        <v>49796</v>
      </c>
      <c r="I32" s="6">
        <v>48576.4</v>
      </c>
      <c r="J32" s="6">
        <v>53147.7</v>
      </c>
      <c r="K32" s="6">
        <v>61143</v>
      </c>
      <c r="L32" s="7">
        <f t="shared" si="0"/>
        <v>0.11627779603461497</v>
      </c>
      <c r="M32" s="8">
        <f t="shared" si="1"/>
        <v>0.22786970841031409</v>
      </c>
      <c r="N32" s="9">
        <f t="shared" si="2"/>
        <v>0.15043548450826666</v>
      </c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">
      <c r="A33" s="5" t="s">
        <v>19</v>
      </c>
      <c r="B33" s="5" t="s">
        <v>44</v>
      </c>
      <c r="C33" s="6">
        <v>137167</v>
      </c>
      <c r="D33" s="6">
        <v>133695</v>
      </c>
      <c r="E33" s="6">
        <v>129860</v>
      </c>
      <c r="F33" s="6">
        <v>158405.4</v>
      </c>
      <c r="G33" s="6">
        <v>151827.6</v>
      </c>
      <c r="H33" s="6">
        <v>136437.6</v>
      </c>
      <c r="I33" s="6">
        <v>146842.79999999999</v>
      </c>
      <c r="J33" s="6">
        <v>150195.4</v>
      </c>
      <c r="K33" s="6">
        <v>152032.70000000001</v>
      </c>
      <c r="L33" s="7">
        <f t="shared" si="0"/>
        <v>0.17074310796242115</v>
      </c>
      <c r="M33" s="8">
        <f t="shared" si="1"/>
        <v>0.11430206922431943</v>
      </c>
      <c r="N33" s="9">
        <f t="shared" si="2"/>
        <v>1.2232731495105826E-2</v>
      </c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">
      <c r="A34" s="5" t="s">
        <v>19</v>
      </c>
      <c r="B34" s="5" t="s">
        <v>45</v>
      </c>
      <c r="C34" s="6">
        <v>403086</v>
      </c>
      <c r="D34" s="6">
        <v>335022</v>
      </c>
      <c r="E34" s="6">
        <v>407128</v>
      </c>
      <c r="F34" s="6">
        <v>521681</v>
      </c>
      <c r="G34" s="6">
        <v>474341.4</v>
      </c>
      <c r="H34" s="6">
        <v>440983.6</v>
      </c>
      <c r="I34" s="6">
        <v>418834.7</v>
      </c>
      <c r="J34" s="6">
        <v>368474.6</v>
      </c>
      <c r="K34" s="6">
        <v>423341</v>
      </c>
      <c r="L34" s="7">
        <f t="shared" si="0"/>
        <v>3.9822856693717948E-2</v>
      </c>
      <c r="M34" s="8">
        <f t="shared" si="1"/>
        <v>-4.0007383494533533E-2</v>
      </c>
      <c r="N34" s="9">
        <f t="shared" si="2"/>
        <v>0.14890144395298896</v>
      </c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">
      <c r="A35" s="5" t="s">
        <v>14</v>
      </c>
      <c r="B35" s="5" t="s">
        <v>46</v>
      </c>
      <c r="C35" s="6">
        <v>198630</v>
      </c>
      <c r="D35" s="6">
        <v>168529</v>
      </c>
      <c r="E35" s="6">
        <v>163539</v>
      </c>
      <c r="F35" s="6">
        <v>196551.9</v>
      </c>
      <c r="G35" s="6">
        <v>180212.7</v>
      </c>
      <c r="H35" s="6">
        <v>157949.4</v>
      </c>
      <c r="I35" s="6">
        <v>167146</v>
      </c>
      <c r="J35" s="6">
        <v>174389.4</v>
      </c>
      <c r="K35" s="6">
        <v>188561.2</v>
      </c>
      <c r="L35" s="7">
        <f t="shared" si="0"/>
        <v>0.15300448211130074</v>
      </c>
      <c r="M35" s="8">
        <f t="shared" si="1"/>
        <v>0.19380763712935928</v>
      </c>
      <c r="N35" s="9">
        <f t="shared" si="2"/>
        <v>8.1265260388532892E-2</v>
      </c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">
      <c r="A36" s="5" t="s">
        <v>19</v>
      </c>
      <c r="B36" s="5" t="s">
        <v>47</v>
      </c>
      <c r="C36" s="6">
        <v>2006484</v>
      </c>
      <c r="D36" s="6">
        <v>1986630</v>
      </c>
      <c r="E36" s="6">
        <v>1987185</v>
      </c>
      <c r="F36" s="6">
        <v>2514270.7000000002</v>
      </c>
      <c r="G36" s="6">
        <v>2403579.2999999998</v>
      </c>
      <c r="H36" s="6">
        <v>2174375.7999999998</v>
      </c>
      <c r="I36" s="6">
        <v>2164641.2999999998</v>
      </c>
      <c r="J36" s="6">
        <v>2101849.5</v>
      </c>
      <c r="K36" s="6">
        <v>2222083</v>
      </c>
      <c r="L36" s="7">
        <f t="shared" si="0"/>
        <v>0.11820640755641774</v>
      </c>
      <c r="M36" s="8">
        <f t="shared" si="1"/>
        <v>2.1940641539516855E-2</v>
      </c>
      <c r="N36" s="9">
        <f t="shared" si="2"/>
        <v>5.7203667531857065E-2</v>
      </c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">
      <c r="A37" s="5" t="s">
        <v>9</v>
      </c>
      <c r="B37" s="5" t="s">
        <v>48</v>
      </c>
      <c r="C37" s="6">
        <v>1078566</v>
      </c>
      <c r="D37" s="6">
        <v>1075806</v>
      </c>
      <c r="E37" s="6">
        <v>1064448</v>
      </c>
      <c r="F37" s="6">
        <v>1325247.8</v>
      </c>
      <c r="G37" s="6">
        <v>1241859</v>
      </c>
      <c r="H37" s="6">
        <v>1155671.3</v>
      </c>
      <c r="I37" s="6">
        <v>1153192.3999999999</v>
      </c>
      <c r="J37" s="6">
        <v>1121613.3999999999</v>
      </c>
      <c r="K37" s="6">
        <v>1171335</v>
      </c>
      <c r="L37" s="7">
        <f t="shared" si="0"/>
        <v>0.10041542658730158</v>
      </c>
      <c r="M37" s="8">
        <f t="shared" si="1"/>
        <v>1.3553767407739514E-2</v>
      </c>
      <c r="N37" s="9">
        <f t="shared" si="2"/>
        <v>4.4330426152184077E-2</v>
      </c>
      <c r="O37" s="4"/>
      <c r="P37" s="4"/>
      <c r="Q37" s="4"/>
      <c r="R37" s="4"/>
      <c r="S37" s="4"/>
      <c r="T37" s="4"/>
      <c r="U37" s="4"/>
      <c r="V37" s="4"/>
    </row>
    <row r="38" spans="1:22" ht="12.75" x14ac:dyDescent="0.2">
      <c r="A38" s="5" t="s">
        <v>17</v>
      </c>
      <c r="B38" s="5" t="s">
        <v>49</v>
      </c>
      <c r="C38" s="6">
        <v>79911</v>
      </c>
      <c r="D38" s="6">
        <v>74185</v>
      </c>
      <c r="E38" s="6">
        <v>87234</v>
      </c>
      <c r="F38" s="6">
        <v>98424</v>
      </c>
      <c r="G38" s="6">
        <v>119104.9</v>
      </c>
      <c r="H38" s="6">
        <v>76929.3</v>
      </c>
      <c r="I38" s="6">
        <v>54024.4</v>
      </c>
      <c r="J38" s="6">
        <v>52918.400000000001</v>
      </c>
      <c r="K38" s="6">
        <v>55057.2</v>
      </c>
      <c r="L38" s="7">
        <f t="shared" si="0"/>
        <v>-0.36885617992984387</v>
      </c>
      <c r="M38" s="8">
        <f t="shared" si="1"/>
        <v>-0.28431429897321314</v>
      </c>
      <c r="N38" s="9">
        <f t="shared" si="2"/>
        <v>4.0416943822942412E-2</v>
      </c>
      <c r="O38" s="4"/>
      <c r="P38" s="4"/>
      <c r="Q38" s="4"/>
      <c r="R38" s="4"/>
      <c r="S38" s="4"/>
      <c r="T38" s="4"/>
      <c r="U38" s="4"/>
      <c r="V38" s="4"/>
    </row>
    <row r="39" spans="1:22" ht="12.75" x14ac:dyDescent="0.2">
      <c r="A39" s="5" t="s">
        <v>27</v>
      </c>
      <c r="B39" s="5" t="s">
        <v>50</v>
      </c>
      <c r="C39" s="6">
        <v>722122</v>
      </c>
      <c r="D39" s="6">
        <v>730092</v>
      </c>
      <c r="E39" s="6">
        <v>756170</v>
      </c>
      <c r="F39" s="6">
        <v>876772.3</v>
      </c>
      <c r="G39" s="6">
        <v>879429.9</v>
      </c>
      <c r="H39" s="6">
        <v>756458.4</v>
      </c>
      <c r="I39" s="6">
        <v>736559</v>
      </c>
      <c r="J39" s="6">
        <v>718441.8</v>
      </c>
      <c r="K39" s="6">
        <v>685042.5</v>
      </c>
      <c r="L39" s="7">
        <f t="shared" si="0"/>
        <v>-9.406284301149212E-2</v>
      </c>
      <c r="M39" s="8">
        <f t="shared" si="1"/>
        <v>-9.4408231834030826E-2</v>
      </c>
      <c r="N39" s="9">
        <f t="shared" si="2"/>
        <v>-4.6488525584118361E-2</v>
      </c>
      <c r="O39" s="4"/>
      <c r="P39" s="4"/>
      <c r="Q39" s="4"/>
      <c r="R39" s="4"/>
      <c r="S39" s="4"/>
      <c r="T39" s="4"/>
      <c r="U39" s="4"/>
      <c r="V39" s="4"/>
    </row>
    <row r="40" spans="1:22" ht="12.75" x14ac:dyDescent="0.2">
      <c r="A40" s="5" t="s">
        <v>14</v>
      </c>
      <c r="B40" s="5" t="s">
        <v>51</v>
      </c>
      <c r="C40" s="6">
        <v>123571</v>
      </c>
      <c r="D40" s="6">
        <v>108973</v>
      </c>
      <c r="E40" s="6">
        <v>101001</v>
      </c>
      <c r="F40" s="6">
        <v>149757.5</v>
      </c>
      <c r="G40" s="6">
        <v>137260.29999999999</v>
      </c>
      <c r="H40" s="6">
        <v>121729.9</v>
      </c>
      <c r="I40" s="6">
        <v>105320.7</v>
      </c>
      <c r="J40" s="6">
        <v>105777.60000000001</v>
      </c>
      <c r="K40" s="6">
        <v>114548.7</v>
      </c>
      <c r="L40" s="7">
        <f t="shared" si="0"/>
        <v>0.1341343155018267</v>
      </c>
      <c r="M40" s="8">
        <f t="shared" si="1"/>
        <v>-5.8992901497495663E-2</v>
      </c>
      <c r="N40" s="9">
        <f t="shared" si="2"/>
        <v>8.2920202386894681E-2</v>
      </c>
      <c r="O40" s="4"/>
      <c r="P40" s="4"/>
      <c r="Q40" s="4"/>
      <c r="R40" s="4"/>
      <c r="S40" s="4"/>
      <c r="T40" s="4"/>
      <c r="U40" s="4"/>
      <c r="V40" s="4"/>
    </row>
    <row r="41" spans="1:22" ht="12.75" x14ac:dyDescent="0.2">
      <c r="A41" s="5" t="s">
        <v>11</v>
      </c>
      <c r="B41" s="5" t="s">
        <v>52</v>
      </c>
      <c r="C41" s="6">
        <v>330535</v>
      </c>
      <c r="D41" s="6">
        <v>340608</v>
      </c>
      <c r="E41" s="6">
        <v>330591</v>
      </c>
      <c r="F41" s="6">
        <v>418656.6</v>
      </c>
      <c r="G41" s="6">
        <v>409642.4</v>
      </c>
      <c r="H41" s="6">
        <v>369775.2</v>
      </c>
      <c r="I41" s="6">
        <v>351873.1</v>
      </c>
      <c r="J41" s="6">
        <v>342118.40000000002</v>
      </c>
      <c r="K41" s="6">
        <v>373971.3</v>
      </c>
      <c r="L41" s="7">
        <f t="shared" si="0"/>
        <v>0.13122045064747676</v>
      </c>
      <c r="M41" s="8">
        <f t="shared" si="1"/>
        <v>1.134770530852252E-2</v>
      </c>
      <c r="N41" s="9">
        <f t="shared" si="2"/>
        <v>9.3104901694851736E-2</v>
      </c>
      <c r="O41" s="4"/>
      <c r="P41" s="4"/>
      <c r="Q41" s="4"/>
      <c r="R41" s="4"/>
      <c r="S41" s="4"/>
      <c r="T41" s="4"/>
      <c r="U41" s="4"/>
      <c r="V41" s="4"/>
    </row>
    <row r="42" spans="1:22" ht="12.75" x14ac:dyDescent="0.2">
      <c r="A42" s="5" t="s">
        <v>19</v>
      </c>
      <c r="B42" s="5" t="s">
        <v>53</v>
      </c>
      <c r="C42" s="6">
        <v>1522184</v>
      </c>
      <c r="D42" s="6">
        <v>1543800</v>
      </c>
      <c r="E42" s="6">
        <v>1513727</v>
      </c>
      <c r="F42" s="6">
        <v>1926230.3</v>
      </c>
      <c r="G42" s="6">
        <v>1885668.6</v>
      </c>
      <c r="H42" s="6">
        <v>1781421</v>
      </c>
      <c r="I42" s="6">
        <v>1704400.1</v>
      </c>
      <c r="J42" s="6">
        <v>1620194.2</v>
      </c>
      <c r="K42" s="6">
        <v>1740940.6</v>
      </c>
      <c r="L42" s="7">
        <f t="shared" si="0"/>
        <v>0.15010209899142982</v>
      </c>
      <c r="M42" s="8">
        <f t="shared" si="1"/>
        <v>-2.2723657125407137E-2</v>
      </c>
      <c r="N42" s="9">
        <f t="shared" si="2"/>
        <v>7.4525880909831768E-2</v>
      </c>
      <c r="O42" s="4"/>
      <c r="P42" s="4"/>
      <c r="Q42" s="4"/>
      <c r="R42" s="4"/>
      <c r="S42" s="4"/>
      <c r="T42" s="4"/>
      <c r="U42" s="4"/>
      <c r="V42" s="4"/>
    </row>
    <row r="43" spans="1:22" ht="12.75" x14ac:dyDescent="0.2">
      <c r="A43" s="5" t="s">
        <v>19</v>
      </c>
      <c r="B43" s="5" t="s">
        <v>54</v>
      </c>
      <c r="C43" s="6">
        <v>116640</v>
      </c>
      <c r="D43" s="6">
        <v>121644</v>
      </c>
      <c r="E43" s="6">
        <v>127187</v>
      </c>
      <c r="F43" s="6">
        <v>163766.5</v>
      </c>
      <c r="G43" s="6">
        <v>138563.1</v>
      </c>
      <c r="H43" s="6">
        <v>129825.8</v>
      </c>
      <c r="I43" s="6">
        <v>132102.79999999999</v>
      </c>
      <c r="J43" s="6">
        <v>126057.9</v>
      </c>
      <c r="K43" s="6">
        <v>132567.5</v>
      </c>
      <c r="L43" s="7">
        <f t="shared" si="0"/>
        <v>4.2303851808754039E-2</v>
      </c>
      <c r="M43" s="8">
        <f t="shared" si="1"/>
        <v>2.1118298520016801E-2</v>
      </c>
      <c r="N43" s="9">
        <f t="shared" si="2"/>
        <v>5.1639762363168085E-2</v>
      </c>
      <c r="O43" s="4"/>
      <c r="P43" s="4"/>
      <c r="Q43" s="4"/>
      <c r="R43" s="4"/>
      <c r="S43" s="4"/>
      <c r="T43" s="4"/>
      <c r="U43" s="4"/>
      <c r="V43" s="4"/>
    </row>
    <row r="44" spans="1:22" ht="12.75" x14ac:dyDescent="0.2">
      <c r="A44" s="5" t="s">
        <v>9</v>
      </c>
      <c r="B44" s="5" t="s">
        <v>55</v>
      </c>
      <c r="C44" s="6">
        <v>170902</v>
      </c>
      <c r="D44" s="6">
        <v>193267</v>
      </c>
      <c r="E44" s="6">
        <v>195984</v>
      </c>
      <c r="F44" s="6">
        <v>262269.5</v>
      </c>
      <c r="G44" s="6">
        <v>235339.8</v>
      </c>
      <c r="H44" s="6">
        <v>158554.79999999999</v>
      </c>
      <c r="I44" s="6">
        <v>177971</v>
      </c>
      <c r="J44" s="6">
        <v>162403.5</v>
      </c>
      <c r="K44" s="6">
        <v>196139.8</v>
      </c>
      <c r="L44" s="7">
        <f t="shared" si="0"/>
        <v>7.9496285411048023E-4</v>
      </c>
      <c r="M44" s="8">
        <f t="shared" si="1"/>
        <v>0.23704738046404147</v>
      </c>
      <c r="N44" s="9">
        <f t="shared" si="2"/>
        <v>0.20773136046944793</v>
      </c>
      <c r="O44" s="4"/>
      <c r="P44" s="4"/>
      <c r="Q44" s="4"/>
      <c r="R44" s="4"/>
      <c r="S44" s="4"/>
      <c r="T44" s="4"/>
      <c r="U44" s="4"/>
      <c r="V44" s="4"/>
    </row>
    <row r="45" spans="1:22" ht="12.75" x14ac:dyDescent="0.2">
      <c r="A45" s="5" t="s">
        <v>17</v>
      </c>
      <c r="B45" s="5" t="s">
        <v>56</v>
      </c>
      <c r="C45" s="6">
        <v>45528</v>
      </c>
      <c r="D45" s="6">
        <v>32434</v>
      </c>
      <c r="E45" s="6">
        <v>48422</v>
      </c>
      <c r="F45" s="6">
        <v>60890.400000000001</v>
      </c>
      <c r="G45" s="6">
        <v>61165.1</v>
      </c>
      <c r="H45" s="6">
        <v>40117</v>
      </c>
      <c r="I45" s="6">
        <v>33484.699999999997</v>
      </c>
      <c r="J45" s="6">
        <v>24837.7</v>
      </c>
      <c r="K45" s="6">
        <v>38113.800000000003</v>
      </c>
      <c r="L45" s="7">
        <f t="shared" si="0"/>
        <v>-0.21288257403659488</v>
      </c>
      <c r="M45" s="8">
        <f t="shared" si="1"/>
        <v>-4.9933943216092853E-2</v>
      </c>
      <c r="N45" s="9">
        <f t="shared" si="2"/>
        <v>0.53451406531200563</v>
      </c>
      <c r="O45" s="4"/>
      <c r="P45" s="4"/>
      <c r="Q45" s="4"/>
      <c r="R45" s="4"/>
      <c r="S45" s="4"/>
      <c r="T45" s="4"/>
      <c r="U45" s="4"/>
      <c r="V45" s="4"/>
    </row>
    <row r="46" spans="1:22" ht="12.75" x14ac:dyDescent="0.2">
      <c r="A46" s="5" t="s">
        <v>9</v>
      </c>
      <c r="B46" s="5" t="s">
        <v>57</v>
      </c>
      <c r="C46" s="6">
        <v>445268</v>
      </c>
      <c r="D46" s="6">
        <v>463476</v>
      </c>
      <c r="E46" s="6">
        <v>455081</v>
      </c>
      <c r="F46" s="6">
        <v>635080.19999999995</v>
      </c>
      <c r="G46" s="6">
        <v>606236.5</v>
      </c>
      <c r="H46" s="6">
        <v>536805.5</v>
      </c>
      <c r="I46" s="6">
        <v>534502.69999999995</v>
      </c>
      <c r="J46" s="6">
        <v>471788.79999999999</v>
      </c>
      <c r="K46" s="6">
        <v>469465.59999999998</v>
      </c>
      <c r="L46" s="7">
        <f t="shared" si="0"/>
        <v>3.1608878419446158E-2</v>
      </c>
      <c r="M46" s="8">
        <f t="shared" si="1"/>
        <v>-0.12544562229708903</v>
      </c>
      <c r="N46" s="9">
        <f t="shared" si="2"/>
        <v>-4.9242372858363994E-3</v>
      </c>
      <c r="O46" s="4"/>
      <c r="P46" s="4"/>
      <c r="Q46" s="4"/>
      <c r="R46" s="4"/>
      <c r="S46" s="4"/>
      <c r="T46" s="4"/>
      <c r="U46" s="4"/>
      <c r="V46" s="4"/>
    </row>
    <row r="47" spans="1:22" ht="12.75" x14ac:dyDescent="0.2">
      <c r="A47" s="5" t="s">
        <v>14</v>
      </c>
      <c r="B47" s="5" t="s">
        <v>58</v>
      </c>
      <c r="C47" s="6">
        <v>1405928</v>
      </c>
      <c r="D47" s="6">
        <v>1432698</v>
      </c>
      <c r="E47" s="6">
        <v>1514567</v>
      </c>
      <c r="F47" s="6">
        <v>1819267.8</v>
      </c>
      <c r="G47" s="6">
        <v>1738219.6</v>
      </c>
      <c r="H47" s="6">
        <v>1472393.4</v>
      </c>
      <c r="I47" s="6">
        <v>1463155.1</v>
      </c>
      <c r="J47" s="6">
        <v>1298056.1000000001</v>
      </c>
      <c r="K47" s="6">
        <v>1362501.9</v>
      </c>
      <c r="L47" s="7">
        <f t="shared" si="0"/>
        <v>-0.10040169896742772</v>
      </c>
      <c r="M47" s="8">
        <f t="shared" si="1"/>
        <v>-7.4634605126591855E-2</v>
      </c>
      <c r="N47" s="9">
        <f t="shared" si="2"/>
        <v>4.9647931241184266E-2</v>
      </c>
      <c r="O47" s="4"/>
      <c r="P47" s="4"/>
      <c r="Q47" s="4"/>
      <c r="R47" s="4"/>
      <c r="S47" s="4"/>
      <c r="T47" s="4"/>
      <c r="U47" s="4"/>
      <c r="V47" s="4"/>
    </row>
    <row r="48" spans="1:22" ht="12.75" x14ac:dyDescent="0.2">
      <c r="A48" s="5" t="s">
        <v>17</v>
      </c>
      <c r="B48" s="5" t="s">
        <v>59</v>
      </c>
      <c r="C48" s="6">
        <v>234040</v>
      </c>
      <c r="D48" s="6">
        <v>236781</v>
      </c>
      <c r="E48" s="6">
        <v>247937</v>
      </c>
      <c r="F48" s="6">
        <v>293904.5</v>
      </c>
      <c r="G48" s="6">
        <v>337961.6</v>
      </c>
      <c r="H48" s="6">
        <v>284238.8</v>
      </c>
      <c r="I48" s="6">
        <v>287913.8</v>
      </c>
      <c r="J48" s="6">
        <v>271080.2</v>
      </c>
      <c r="K48" s="6">
        <v>294820.8</v>
      </c>
      <c r="L48" s="7">
        <f t="shared" si="0"/>
        <v>0.18909561703174593</v>
      </c>
      <c r="M48" s="8">
        <f t="shared" si="1"/>
        <v>3.7229259341089255E-2</v>
      </c>
      <c r="N48" s="9">
        <f t="shared" si="2"/>
        <v>8.7577772186976308E-2</v>
      </c>
      <c r="O48" s="4"/>
      <c r="P48" s="4"/>
      <c r="Q48" s="4"/>
      <c r="R48" s="4"/>
      <c r="S48" s="4"/>
      <c r="T48" s="4"/>
      <c r="U48" s="4"/>
      <c r="V48" s="4"/>
    </row>
    <row r="49" spans="1:22" ht="12.75" x14ac:dyDescent="0.2">
      <c r="A49" s="5" t="s">
        <v>19</v>
      </c>
      <c r="B49" s="5" t="s">
        <v>60</v>
      </c>
      <c r="C49" s="6">
        <v>80019</v>
      </c>
      <c r="D49" s="6">
        <v>76388</v>
      </c>
      <c r="E49" s="6">
        <v>78762</v>
      </c>
      <c r="F49" s="6">
        <v>97442.6</v>
      </c>
      <c r="G49" s="6">
        <v>86775.6</v>
      </c>
      <c r="H49" s="6">
        <v>79153.3</v>
      </c>
      <c r="I49" s="6">
        <v>60493.4</v>
      </c>
      <c r="J49" s="6">
        <v>72404.3</v>
      </c>
      <c r="K49" s="6">
        <v>77022.600000000006</v>
      </c>
      <c r="L49" s="7">
        <f t="shared" si="0"/>
        <v>-2.2084253827988041E-2</v>
      </c>
      <c r="M49" s="8">
        <f t="shared" si="1"/>
        <v>-2.6918650264739399E-2</v>
      </c>
      <c r="N49" s="9">
        <f t="shared" si="2"/>
        <v>6.378488570430213E-2</v>
      </c>
      <c r="O49" s="4"/>
      <c r="P49" s="4"/>
      <c r="Q49" s="4"/>
      <c r="R49" s="4"/>
      <c r="S49" s="4"/>
      <c r="T49" s="4"/>
      <c r="U49" s="4"/>
      <c r="V49" s="4"/>
    </row>
    <row r="50" spans="1:22" ht="12.75" x14ac:dyDescent="0.2">
      <c r="A50" s="5" t="s">
        <v>19</v>
      </c>
      <c r="B50" s="5" t="s">
        <v>61</v>
      </c>
      <c r="C50" s="6">
        <v>392093</v>
      </c>
      <c r="D50" s="6">
        <v>458756</v>
      </c>
      <c r="E50" s="6">
        <v>418355</v>
      </c>
      <c r="F50" s="6">
        <v>593256.80000000005</v>
      </c>
      <c r="G50" s="6">
        <v>526200.69999999995</v>
      </c>
      <c r="H50" s="6">
        <v>491215.7</v>
      </c>
      <c r="I50" s="6">
        <v>437151.9</v>
      </c>
      <c r="J50" s="6">
        <v>441950.1</v>
      </c>
      <c r="K50" s="6">
        <v>467180.3</v>
      </c>
      <c r="L50" s="7">
        <f t="shared" si="0"/>
        <v>0.11670781991370963</v>
      </c>
      <c r="M50" s="8">
        <f t="shared" si="1"/>
        <v>-4.893043931617011E-2</v>
      </c>
      <c r="N50" s="9">
        <f t="shared" si="2"/>
        <v>5.7088345494208541E-2</v>
      </c>
      <c r="O50" s="4"/>
      <c r="P50" s="4"/>
      <c r="Q50" s="4"/>
      <c r="R50" s="4"/>
      <c r="S50" s="4"/>
      <c r="T50" s="4"/>
      <c r="U50" s="4"/>
      <c r="V50" s="4"/>
    </row>
    <row r="51" spans="1:22" ht="12.75" x14ac:dyDescent="0.2">
      <c r="A51" s="5" t="s">
        <v>11</v>
      </c>
      <c r="B51" s="5" t="s">
        <v>62</v>
      </c>
      <c r="C51" s="6">
        <v>674180</v>
      </c>
      <c r="D51" s="6">
        <v>661076</v>
      </c>
      <c r="E51" s="6">
        <v>626024</v>
      </c>
      <c r="F51" s="6">
        <v>777095.5</v>
      </c>
      <c r="G51" s="6">
        <v>807173.4</v>
      </c>
      <c r="H51" s="6">
        <v>725199.3</v>
      </c>
      <c r="I51" s="6">
        <v>745044.4</v>
      </c>
      <c r="J51" s="6">
        <v>676362.5</v>
      </c>
      <c r="K51" s="6">
        <v>740867.2</v>
      </c>
      <c r="L51" s="7">
        <f t="shared" si="0"/>
        <v>0.18344855788276479</v>
      </c>
      <c r="M51" s="8">
        <f t="shared" si="1"/>
        <v>2.1604957423428162E-2</v>
      </c>
      <c r="N51" s="9">
        <f t="shared" si="2"/>
        <v>9.5370012382413202E-2</v>
      </c>
      <c r="O51" s="4"/>
      <c r="P51" s="4"/>
      <c r="Q51" s="4"/>
      <c r="R51" s="4"/>
      <c r="S51" s="4"/>
      <c r="T51" s="4"/>
      <c r="U51" s="4"/>
      <c r="V51" s="4"/>
    </row>
    <row r="52" spans="1:22" ht="12.75" x14ac:dyDescent="0.2">
      <c r="A52" s="5" t="s">
        <v>19</v>
      </c>
      <c r="B52" s="5" t="s">
        <v>63</v>
      </c>
      <c r="C52" s="6">
        <v>70327</v>
      </c>
      <c r="D52" s="6">
        <v>50291</v>
      </c>
      <c r="E52" s="6">
        <v>56846</v>
      </c>
      <c r="F52" s="6">
        <v>61061.1</v>
      </c>
      <c r="G52" s="6">
        <v>80078.100000000006</v>
      </c>
      <c r="H52" s="6">
        <v>48493.1</v>
      </c>
      <c r="I52" s="6">
        <v>61520.6</v>
      </c>
      <c r="J52" s="6">
        <v>36923.4</v>
      </c>
      <c r="K52" s="6">
        <v>43525.9</v>
      </c>
      <c r="L52" s="7">
        <f t="shared" si="0"/>
        <v>-0.23431903739928928</v>
      </c>
      <c r="M52" s="8">
        <f t="shared" si="1"/>
        <v>-0.10243106751269762</v>
      </c>
      <c r="N52" s="9">
        <f t="shared" si="2"/>
        <v>0.17881614369207602</v>
      </c>
      <c r="O52" s="4"/>
      <c r="P52" s="4"/>
      <c r="Q52" s="4"/>
      <c r="R52" s="4"/>
      <c r="S52" s="4"/>
      <c r="T52" s="4"/>
      <c r="U52" s="4"/>
      <c r="V52" s="4"/>
    </row>
    <row r="53" spans="1:22" ht="12.75" x14ac:dyDescent="0.2">
      <c r="A53" s="5" t="s">
        <v>27</v>
      </c>
      <c r="B53" s="5" t="s">
        <v>64</v>
      </c>
      <c r="C53" s="6">
        <v>493870</v>
      </c>
      <c r="D53" s="6">
        <v>490023</v>
      </c>
      <c r="E53" s="6">
        <v>521585</v>
      </c>
      <c r="F53" s="6">
        <v>691618.4</v>
      </c>
      <c r="G53" s="6">
        <v>612265.30000000005</v>
      </c>
      <c r="H53" s="6">
        <v>549661.6</v>
      </c>
      <c r="I53" s="6">
        <v>555531.19999999995</v>
      </c>
      <c r="J53" s="6">
        <v>517410.2</v>
      </c>
      <c r="K53" s="6">
        <v>533143</v>
      </c>
      <c r="L53" s="7">
        <f t="shared" si="0"/>
        <v>2.215937958338526E-2</v>
      </c>
      <c r="M53" s="8">
        <f t="shared" si="1"/>
        <v>-3.0052308547659102E-2</v>
      </c>
      <c r="N53" s="9">
        <f t="shared" si="2"/>
        <v>3.0406822285297019E-2</v>
      </c>
      <c r="O53" s="4"/>
      <c r="P53" s="4"/>
      <c r="Q53" s="4"/>
      <c r="R53" s="4"/>
      <c r="S53" s="4"/>
      <c r="T53" s="4"/>
      <c r="U53" s="4"/>
      <c r="V53" s="4"/>
    </row>
    <row r="54" spans="1:22" ht="12.75" x14ac:dyDescent="0.2">
      <c r="A54" s="5" t="s">
        <v>17</v>
      </c>
      <c r="B54" s="5" t="s">
        <v>65</v>
      </c>
      <c r="C54" s="6">
        <v>22390</v>
      </c>
      <c r="D54" s="6">
        <v>27751</v>
      </c>
      <c r="E54" s="6">
        <v>25712</v>
      </c>
      <c r="F54" s="6">
        <v>33473.199999999997</v>
      </c>
      <c r="G54" s="6">
        <v>38478.6</v>
      </c>
      <c r="H54" s="6">
        <v>26104</v>
      </c>
      <c r="I54" s="6">
        <v>26623.4</v>
      </c>
      <c r="J54" s="6">
        <v>27583</v>
      </c>
      <c r="K54" s="6">
        <v>27786.400000000001</v>
      </c>
      <c r="L54" s="7">
        <f t="shared" si="0"/>
        <v>8.0678282514001304E-2</v>
      </c>
      <c r="M54" s="8">
        <f t="shared" si="1"/>
        <v>6.4449892736745382E-2</v>
      </c>
      <c r="N54" s="9">
        <f t="shared" si="2"/>
        <v>7.3741072399666988E-3</v>
      </c>
      <c r="O54" s="4"/>
      <c r="P54" s="4"/>
      <c r="Q54" s="4"/>
      <c r="R54" s="4"/>
      <c r="S54" s="4"/>
      <c r="T54" s="4"/>
      <c r="U54" s="4"/>
      <c r="V54" s="4"/>
    </row>
    <row r="57" spans="1:22" ht="15.75" customHeight="1" x14ac:dyDescent="0.2">
      <c r="A57" t="s">
        <v>79</v>
      </c>
    </row>
    <row r="58" spans="1:22" ht="12.75" x14ac:dyDescent="0.2">
      <c r="A58" t="s">
        <v>78</v>
      </c>
      <c r="L58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workbookViewId="0"/>
  </sheetViews>
  <sheetFormatPr defaultColWidth="14.42578125" defaultRowHeight="15.75" customHeight="1" x14ac:dyDescent="0.2"/>
  <sheetData>
    <row r="1" spans="1:16" ht="12.75" x14ac:dyDescent="0.2">
      <c r="B1" s="16" t="s">
        <v>66</v>
      </c>
      <c r="C1" s="17"/>
      <c r="D1" s="17"/>
      <c r="E1" s="17"/>
      <c r="F1" s="17"/>
      <c r="G1" s="17"/>
      <c r="H1" s="17"/>
      <c r="I1" s="11"/>
      <c r="J1" s="16" t="s">
        <v>67</v>
      </c>
      <c r="K1" s="17"/>
      <c r="L1" s="17"/>
      <c r="M1" s="17"/>
      <c r="N1" s="17"/>
      <c r="O1" s="17"/>
      <c r="P1" s="17"/>
    </row>
    <row r="2" spans="1:16" ht="12.75" x14ac:dyDescent="0.2">
      <c r="A2" s="12" t="s">
        <v>68</v>
      </c>
      <c r="B2" s="12" t="s">
        <v>69</v>
      </c>
      <c r="C2" s="12" t="s">
        <v>70</v>
      </c>
      <c r="D2" s="12" t="s">
        <v>71</v>
      </c>
      <c r="E2" s="12" t="s">
        <v>72</v>
      </c>
      <c r="F2" s="12" t="s">
        <v>73</v>
      </c>
      <c r="G2" s="12" t="s">
        <v>74</v>
      </c>
      <c r="H2" s="12" t="s">
        <v>75</v>
      </c>
      <c r="I2" s="12"/>
      <c r="J2" s="12" t="s">
        <v>69</v>
      </c>
      <c r="K2" s="12" t="s">
        <v>70</v>
      </c>
      <c r="L2" s="12" t="s">
        <v>71</v>
      </c>
      <c r="M2" s="12" t="s">
        <v>72</v>
      </c>
      <c r="N2" s="12" t="s">
        <v>73</v>
      </c>
      <c r="O2" s="12" t="s">
        <v>74</v>
      </c>
      <c r="P2" s="12" t="s">
        <v>75</v>
      </c>
    </row>
    <row r="3" spans="1:16" ht="12.75" x14ac:dyDescent="0.2">
      <c r="A3" t="s">
        <v>17</v>
      </c>
      <c r="B3" s="13">
        <f t="shared" ref="B3:H3" si="0">J3/J$9</f>
        <v>8.658019670817238E-2</v>
      </c>
      <c r="C3" s="13">
        <f t="shared" si="0"/>
        <v>9.4320568574509808E-2</v>
      </c>
      <c r="D3" s="13">
        <f t="shared" si="0"/>
        <v>8.4045512274189868E-2</v>
      </c>
      <c r="E3" s="13">
        <f t="shared" si="0"/>
        <v>7.9958235501020089E-2</v>
      </c>
      <c r="F3" s="13">
        <f t="shared" si="0"/>
        <v>7.7638582838666967E-2</v>
      </c>
      <c r="G3" s="13">
        <f t="shared" si="0"/>
        <v>7.720976893199627E-2</v>
      </c>
      <c r="H3" s="13">
        <f t="shared" si="0"/>
        <v>7.6316569252218885E-2</v>
      </c>
      <c r="I3" t="s">
        <v>17</v>
      </c>
      <c r="J3">
        <v>2201977</v>
      </c>
      <c r="K3">
        <v>2635704.9</v>
      </c>
      <c r="L3">
        <v>2575069.4</v>
      </c>
      <c r="M3">
        <v>2234362.1999999997</v>
      </c>
      <c r="N3">
        <v>2126300.5</v>
      </c>
      <c r="O3">
        <v>1996163.6</v>
      </c>
      <c r="P3">
        <v>2085986.2999999998</v>
      </c>
    </row>
    <row r="4" spans="1:16" ht="12.75" x14ac:dyDescent="0.2">
      <c r="A4" t="s">
        <v>27</v>
      </c>
      <c r="B4" s="13">
        <f t="shared" ref="B4:H4" si="1">J4/J$9</f>
        <v>0.14918080988480939</v>
      </c>
      <c r="C4" s="13">
        <f t="shared" si="1"/>
        <v>0.17321596851808074</v>
      </c>
      <c r="D4" s="13">
        <f t="shared" si="1"/>
        <v>0.14744608646091845</v>
      </c>
      <c r="E4" s="13">
        <f t="shared" si="1"/>
        <v>0.15455262622926641</v>
      </c>
      <c r="F4" s="13">
        <f t="shared" si="1"/>
        <v>0.14779063257984004</v>
      </c>
      <c r="G4" s="13">
        <f t="shared" si="1"/>
        <v>0.14953768115651095</v>
      </c>
      <c r="H4" s="13">
        <f t="shared" si="1"/>
        <v>0.15407908723378838</v>
      </c>
      <c r="I4" t="s">
        <v>27</v>
      </c>
      <c r="J4">
        <v>3794086</v>
      </c>
      <c r="K4">
        <v>4840367.0999999996</v>
      </c>
      <c r="L4">
        <v>4517598.8</v>
      </c>
      <c r="M4">
        <v>4318836.5</v>
      </c>
      <c r="N4">
        <v>4047566.0999999996</v>
      </c>
      <c r="O4">
        <v>3866112.8</v>
      </c>
      <c r="P4">
        <v>4211495.2</v>
      </c>
    </row>
    <row r="5" spans="1:16" ht="12.75" x14ac:dyDescent="0.2">
      <c r="A5" t="s">
        <v>19</v>
      </c>
      <c r="B5" s="13">
        <f t="shared" ref="B5:H5" si="2">J5/J$9</f>
        <v>0.33622630333849962</v>
      </c>
      <c r="C5" s="13">
        <f t="shared" si="2"/>
        <v>0.38851396619064277</v>
      </c>
      <c r="D5" s="13">
        <f t="shared" si="2"/>
        <v>0.34129882392490934</v>
      </c>
      <c r="E5" s="13">
        <f t="shared" si="2"/>
        <v>0.34383530094076081</v>
      </c>
      <c r="F5" s="13">
        <f t="shared" si="2"/>
        <v>0.34725086363181384</v>
      </c>
      <c r="G5" s="13">
        <f t="shared" si="2"/>
        <v>0.34622780486647714</v>
      </c>
      <c r="H5" s="13">
        <f t="shared" si="2"/>
        <v>0.34971566568078738</v>
      </c>
      <c r="I5" t="s">
        <v>19</v>
      </c>
      <c r="J5">
        <v>8551177</v>
      </c>
      <c r="K5">
        <v>10856679.300000003</v>
      </c>
      <c r="L5">
        <v>10457050.399999999</v>
      </c>
      <c r="M5">
        <v>9608173.4999999981</v>
      </c>
      <c r="N5">
        <v>9510215.8999999985</v>
      </c>
      <c r="O5">
        <v>8951294</v>
      </c>
      <c r="P5">
        <v>9558895.1999999993</v>
      </c>
    </row>
    <row r="6" spans="1:16" ht="12.75" x14ac:dyDescent="0.2">
      <c r="A6" t="s">
        <v>14</v>
      </c>
      <c r="B6" s="13">
        <f t="shared" ref="B6:H6" si="3">J6/J$9</f>
        <v>8.0173037953112675E-2</v>
      </c>
      <c r="C6" s="13">
        <f t="shared" si="3"/>
        <v>8.9263378699341867E-2</v>
      </c>
      <c r="D6" s="13">
        <f t="shared" si="3"/>
        <v>7.7104463716367921E-2</v>
      </c>
      <c r="E6" s="13">
        <f t="shared" si="3"/>
        <v>7.2858519027256111E-2</v>
      </c>
      <c r="F6" s="13">
        <f t="shared" si="3"/>
        <v>7.1949643765033031E-2</v>
      </c>
      <c r="G6" s="13">
        <f t="shared" si="3"/>
        <v>6.97441536369518E-2</v>
      </c>
      <c r="H6" s="13">
        <f t="shared" si="3"/>
        <v>6.8494439041050306E-2</v>
      </c>
      <c r="I6" t="s">
        <v>14</v>
      </c>
      <c r="J6">
        <v>2039025</v>
      </c>
      <c r="K6">
        <v>2494386.2000000002</v>
      </c>
      <c r="L6">
        <v>2362402.7000000002</v>
      </c>
      <c r="M6">
        <v>2035966.9</v>
      </c>
      <c r="N6">
        <v>1970496.6</v>
      </c>
      <c r="O6">
        <v>1803149.3</v>
      </c>
      <c r="P6">
        <v>1872181.3999999997</v>
      </c>
    </row>
    <row r="7" spans="1:16" ht="12.75" x14ac:dyDescent="0.2">
      <c r="A7" t="s">
        <v>9</v>
      </c>
      <c r="B7" s="13">
        <f t="shared" ref="B7:H7" si="4">J7/J$9</f>
        <v>0.14297138789504987</v>
      </c>
      <c r="C7" s="13">
        <f t="shared" si="4"/>
        <v>0.163589863295693</v>
      </c>
      <c r="D7" s="13">
        <f t="shared" si="4"/>
        <v>0.14243811091995126</v>
      </c>
      <c r="E7" s="13">
        <f t="shared" si="4"/>
        <v>0.1403492783251733</v>
      </c>
      <c r="F7" s="13">
        <f t="shared" si="4"/>
        <v>0.14172961772341608</v>
      </c>
      <c r="G7" s="13">
        <f t="shared" si="4"/>
        <v>0.14388554993676181</v>
      </c>
      <c r="H7" s="13">
        <f t="shared" si="4"/>
        <v>0.14076257429010408</v>
      </c>
      <c r="I7" t="s">
        <v>9</v>
      </c>
      <c r="J7">
        <v>3636163</v>
      </c>
      <c r="K7">
        <v>4571374.1000000006</v>
      </c>
      <c r="L7">
        <v>4364159.5</v>
      </c>
      <c r="M7">
        <v>3921936.5</v>
      </c>
      <c r="N7">
        <v>3881572.0999999996</v>
      </c>
      <c r="O7">
        <v>3719983.8999999994</v>
      </c>
      <c r="P7">
        <v>3847510.5</v>
      </c>
    </row>
    <row r="8" spans="1:16" ht="12.75" x14ac:dyDescent="0.2">
      <c r="A8" t="s">
        <v>11</v>
      </c>
      <c r="B8" s="13">
        <f t="shared" ref="B8:H8" si="5">J8/J$9</f>
        <v>0.20216030463336285</v>
      </c>
      <c r="C8" s="13">
        <f t="shared" si="5"/>
        <v>0.22496831613842538</v>
      </c>
      <c r="D8" s="13">
        <f t="shared" si="5"/>
        <v>0.20465829688399459</v>
      </c>
      <c r="E8" s="13">
        <f t="shared" si="5"/>
        <v>0.20544373350527079</v>
      </c>
      <c r="F8" s="13">
        <f t="shared" si="5"/>
        <v>0.21092497471452198</v>
      </c>
      <c r="G8" s="13">
        <f t="shared" si="5"/>
        <v>0.21065739816923182</v>
      </c>
      <c r="H8" s="13">
        <f t="shared" si="5"/>
        <v>0.20793509264619792</v>
      </c>
      <c r="I8" t="s">
        <v>11</v>
      </c>
      <c r="J8">
        <v>5141503</v>
      </c>
      <c r="K8">
        <v>6286540.6999999993</v>
      </c>
      <c r="L8">
        <v>6270522.9999999991</v>
      </c>
      <c r="M8">
        <v>5740943.5</v>
      </c>
      <c r="N8">
        <v>5776636.5999999996</v>
      </c>
      <c r="O8">
        <v>5446287.9000000004</v>
      </c>
      <c r="P8">
        <v>5683559.3999999994</v>
      </c>
    </row>
    <row r="9" spans="1:16" ht="12.75" x14ac:dyDescent="0.2">
      <c r="A9" s="12" t="s">
        <v>76</v>
      </c>
      <c r="B9" s="13">
        <f t="shared" ref="B9:H9" si="6">J9/J$9</f>
        <v>1</v>
      </c>
      <c r="C9" s="13">
        <f t="shared" si="6"/>
        <v>1</v>
      </c>
      <c r="D9" s="13">
        <f t="shared" si="6"/>
        <v>1</v>
      </c>
      <c r="E9" s="13">
        <f t="shared" si="6"/>
        <v>1</v>
      </c>
      <c r="F9" s="13">
        <f t="shared" si="6"/>
        <v>1</v>
      </c>
      <c r="G9" s="13">
        <f t="shared" si="6"/>
        <v>1</v>
      </c>
      <c r="H9" s="13">
        <f t="shared" si="6"/>
        <v>1</v>
      </c>
      <c r="I9" s="12" t="s">
        <v>76</v>
      </c>
      <c r="J9">
        <v>25432802</v>
      </c>
      <c r="K9">
        <v>27944115.899999999</v>
      </c>
      <c r="L9">
        <v>30638987.5</v>
      </c>
      <c r="M9">
        <v>27944115.899999999</v>
      </c>
      <c r="N9">
        <v>27387162.699999999</v>
      </c>
      <c r="O9">
        <v>25853769.899999999</v>
      </c>
      <c r="P9">
        <v>27333334.300000001</v>
      </c>
    </row>
    <row r="10" spans="1:16" ht="1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6" t="s">
        <v>77</v>
      </c>
      <c r="K10" s="17"/>
      <c r="L10" s="17"/>
      <c r="M10" s="17"/>
      <c r="N10" s="17"/>
      <c r="O10" s="17"/>
      <c r="P10" s="17"/>
    </row>
    <row r="11" spans="1:16" ht="15" customHeight="1" x14ac:dyDescent="0.2">
      <c r="A11" s="12"/>
      <c r="B11" s="12"/>
      <c r="C11" s="12"/>
      <c r="D11" s="12"/>
      <c r="E11" s="12"/>
      <c r="F11" s="12"/>
      <c r="G11" s="12"/>
      <c r="H11" s="12"/>
      <c r="I11" s="12" t="s">
        <v>68</v>
      </c>
      <c r="J11" s="14">
        <v>2008</v>
      </c>
      <c r="K11" s="14">
        <v>2009</v>
      </c>
      <c r="L11" s="14">
        <v>2010</v>
      </c>
      <c r="M11" s="14">
        <v>2011</v>
      </c>
      <c r="N11" s="14">
        <v>2012</v>
      </c>
      <c r="O11" s="14">
        <v>2013</v>
      </c>
      <c r="P11" s="14">
        <v>2014</v>
      </c>
    </row>
    <row r="12" spans="1:16" ht="12.75" x14ac:dyDescent="0.2">
      <c r="A12" s="15"/>
      <c r="B12" s="15"/>
      <c r="C12" s="15"/>
      <c r="D12" s="15"/>
      <c r="E12" s="15"/>
      <c r="F12" s="15"/>
      <c r="G12" s="15"/>
      <c r="H12" s="15"/>
      <c r="I12" t="s">
        <v>17</v>
      </c>
      <c r="J12" s="15">
        <f t="shared" ref="J12:P12" si="7">(J3/$J3)*100</f>
        <v>100</v>
      </c>
      <c r="K12" s="15">
        <f t="shared" si="7"/>
        <v>119.6972039217485</v>
      </c>
      <c r="L12" s="15">
        <f t="shared" si="7"/>
        <v>116.94351939189191</v>
      </c>
      <c r="M12" s="15">
        <f t="shared" si="7"/>
        <v>101.47073289139712</v>
      </c>
      <c r="N12" s="15">
        <f t="shared" si="7"/>
        <v>96.563247481694859</v>
      </c>
      <c r="O12" s="15">
        <f t="shared" si="7"/>
        <v>90.653244788660388</v>
      </c>
      <c r="P12" s="15">
        <f t="shared" si="7"/>
        <v>94.73242908531742</v>
      </c>
    </row>
    <row r="13" spans="1:16" ht="12.75" x14ac:dyDescent="0.2">
      <c r="A13" s="15"/>
      <c r="B13" s="15"/>
      <c r="C13" s="15"/>
      <c r="D13" s="15"/>
      <c r="E13" s="15"/>
      <c r="F13" s="15"/>
      <c r="G13" s="15"/>
      <c r="H13" s="15"/>
      <c r="I13" t="s">
        <v>27</v>
      </c>
      <c r="J13" s="15">
        <f t="shared" ref="J13:P13" si="8">(J4/$J4)*100</f>
        <v>100</v>
      </c>
      <c r="K13" s="15">
        <f t="shared" si="8"/>
        <v>127.57663110430283</v>
      </c>
      <c r="L13" s="15">
        <f t="shared" si="8"/>
        <v>119.06948867263421</v>
      </c>
      <c r="M13" s="15">
        <f t="shared" si="8"/>
        <v>113.83074869678758</v>
      </c>
      <c r="N13" s="15">
        <f t="shared" si="8"/>
        <v>106.68092657889146</v>
      </c>
      <c r="O13" s="15">
        <f t="shared" si="8"/>
        <v>101.8983966098818</v>
      </c>
      <c r="P13" s="15">
        <f t="shared" si="8"/>
        <v>111.00157455576918</v>
      </c>
    </row>
    <row r="14" spans="1:16" ht="12.75" x14ac:dyDescent="0.2">
      <c r="A14" s="15"/>
      <c r="B14" s="15"/>
      <c r="C14" s="15"/>
      <c r="D14" s="15"/>
      <c r="E14" s="15"/>
      <c r="F14" s="15"/>
      <c r="G14" s="15"/>
      <c r="H14" s="15"/>
      <c r="I14" t="s">
        <v>19</v>
      </c>
      <c r="J14" s="15">
        <f t="shared" ref="J14:P14" si="9">(J5/$J5)*100</f>
        <v>100</v>
      </c>
      <c r="K14" s="15">
        <f t="shared" si="9"/>
        <v>126.96122767661109</v>
      </c>
      <c r="L14" s="15">
        <f t="shared" si="9"/>
        <v>122.28784879555175</v>
      </c>
      <c r="M14" s="15">
        <f t="shared" si="9"/>
        <v>112.36083056168758</v>
      </c>
      <c r="N14" s="15">
        <f t="shared" si="9"/>
        <v>111.21528533440484</v>
      </c>
      <c r="O14" s="15">
        <f t="shared" si="9"/>
        <v>104.67908686722308</v>
      </c>
      <c r="P14" s="15">
        <f t="shared" si="9"/>
        <v>111.78455550621862</v>
      </c>
    </row>
    <row r="15" spans="1:16" ht="12.75" x14ac:dyDescent="0.2">
      <c r="A15" s="15"/>
      <c r="B15" s="15"/>
      <c r="C15" s="15"/>
      <c r="D15" s="15"/>
      <c r="E15" s="15"/>
      <c r="F15" s="15"/>
      <c r="G15" s="15"/>
      <c r="H15" s="15"/>
      <c r="I15" t="s">
        <v>14</v>
      </c>
      <c r="J15" s="15">
        <f t="shared" ref="J15:P15" si="10">(J6/$J6)*100</f>
        <v>100</v>
      </c>
      <c r="K15" s="15">
        <f t="shared" si="10"/>
        <v>122.33230097718273</v>
      </c>
      <c r="L15" s="15">
        <f t="shared" si="10"/>
        <v>115.85942791285051</v>
      </c>
      <c r="M15" s="15">
        <f t="shared" si="10"/>
        <v>99.850021456333295</v>
      </c>
      <c r="N15" s="15">
        <f t="shared" si="10"/>
        <v>96.639158421304302</v>
      </c>
      <c r="O15" s="15">
        <f t="shared" si="10"/>
        <v>88.431936832554783</v>
      </c>
      <c r="P15" s="15">
        <f t="shared" si="10"/>
        <v>91.817481394293821</v>
      </c>
    </row>
    <row r="16" spans="1:16" ht="12.75" x14ac:dyDescent="0.2">
      <c r="A16" s="15"/>
      <c r="B16" s="15"/>
      <c r="C16" s="15"/>
      <c r="D16" s="15"/>
      <c r="E16" s="15"/>
      <c r="F16" s="15"/>
      <c r="G16" s="15"/>
      <c r="H16" s="15"/>
      <c r="I16" t="s">
        <v>9</v>
      </c>
      <c r="J16" s="15">
        <f t="shared" ref="J16:P16" si="11">(J7/$J7)*100</f>
        <v>100</v>
      </c>
      <c r="K16" s="15">
        <f t="shared" si="11"/>
        <v>125.71972433579023</v>
      </c>
      <c r="L16" s="15">
        <f t="shared" si="11"/>
        <v>120.02100840913899</v>
      </c>
      <c r="M16" s="15">
        <f t="shared" si="11"/>
        <v>107.85920488162934</v>
      </c>
      <c r="N16" s="15">
        <f t="shared" si="11"/>
        <v>106.74912263284126</v>
      </c>
      <c r="O16" s="15">
        <f t="shared" si="11"/>
        <v>102.305201939517</v>
      </c>
      <c r="P16" s="15">
        <f t="shared" si="11"/>
        <v>105.81237694789809</v>
      </c>
    </row>
    <row r="17" spans="1:16" ht="12.75" x14ac:dyDescent="0.2">
      <c r="A17" s="15"/>
      <c r="B17" s="15"/>
      <c r="C17" s="15"/>
      <c r="D17" s="15"/>
      <c r="E17" s="15"/>
      <c r="F17" s="15"/>
      <c r="G17" s="15"/>
      <c r="H17" s="15"/>
      <c r="I17" t="s">
        <v>11</v>
      </c>
      <c r="J17" s="15">
        <f t="shared" ref="J17:P17" si="12">(J8/$J8)*100</f>
        <v>100</v>
      </c>
      <c r="K17" s="15">
        <f t="shared" si="12"/>
        <v>122.27048588710343</v>
      </c>
      <c r="L17" s="15">
        <f t="shared" si="12"/>
        <v>121.95894857982188</v>
      </c>
      <c r="M17" s="15">
        <f t="shared" si="12"/>
        <v>111.65885734190954</v>
      </c>
      <c r="N17" s="15">
        <f t="shared" si="12"/>
        <v>112.35307263265236</v>
      </c>
      <c r="O17" s="15">
        <f t="shared" si="12"/>
        <v>105.92793391348796</v>
      </c>
      <c r="P17" s="15">
        <f t="shared" si="12"/>
        <v>110.5427615232355</v>
      </c>
    </row>
  </sheetData>
  <mergeCells count="3">
    <mergeCell ref="J1:P1"/>
    <mergeCell ref="B1:H1"/>
    <mergeCell ref="J10:P10"/>
  </mergeCells>
  <conditionalFormatting sqref="B1:P1 J10">
    <cfRule type="notContainsBlanks" dxfId="0" priority="1">
      <formula>LEN(TRIM(B1))&gt;0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States</vt:lpstr>
      <vt:lpstr>Regions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2016-06-09T17:20:32Z</dcterms:created>
  <dcterms:modified xsi:type="dcterms:W3CDTF">2016-06-09T17:29:35Z</dcterms:modified>
</cp:coreProperties>
</file>